
<file path=[Content_Types].xml><?xml version="1.0" encoding="utf-8"?>
<Types xmlns="http://schemas.openxmlformats.org/package/2006/content-types">
  <Default Extension="jpeg" ContentType="image/jpe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10810"/>
  <workbookPr codeName="ThisWorkbook" autoCompressPictures="0"/>
  <mc:AlternateContent xmlns:mc="http://schemas.openxmlformats.org/markup-compatibility/2006">
    <mc:Choice Requires="x15">
      <x15ac:absPath xmlns:x15ac="http://schemas.microsoft.com/office/spreadsheetml/2010/11/ac" url="/Users/mario/Documents/PLANEACIONES Y REPORTES/ReportesAGO-DIC2024/"/>
    </mc:Choice>
  </mc:AlternateContent>
  <xr:revisionPtr revIDLastSave="0" documentId="13_ncr:1_{73012F23-39B1-084F-BF29-4A7ED40B213A}" xr6:coauthVersionLast="45" xr6:coauthVersionMax="45" xr10:uidLastSave="{00000000-0000-0000-0000-000000000000}"/>
  <bookViews>
    <workbookView xWindow="0" yWindow="460" windowWidth="28800" windowHeight="15940" xr2:uid="{00000000-000D-0000-FFFF-FFFF00000000}"/>
  </bookViews>
  <sheets>
    <sheet name="MATERIA" sheetId="6" r:id="rId1"/>
    <sheet name="INSTRUCTIVO DE LLENADO" sheetId="9" r:id="rId2"/>
  </sheets>
  <definedNames>
    <definedName name="_xlnm._FilterDatabase" localSheetId="0" hidden="1">MATERIA!$E$6:$AB$27</definedName>
    <definedName name="_xlnm.Print_Area" localSheetId="1">'INSTRUCTIVO DE LLENADO'!$A$1:$O$20</definedName>
    <definedName name="_xlnm.Print_Area" localSheetId="0">MATERIA!$A$1:$AH$33</definedName>
    <definedName name="NOMBRE">#REF!</definedName>
    <definedName name="_xlnm.Print_Titles" localSheetId="0">MATERIA!$A:$F,MATERIA!$1:$7</definedName>
  </definedNames>
  <calcPr calcId="191029"/>
  <extLst>
    <ext xmlns:mx="http://schemas.microsoft.com/office/mac/excel/2008/main" uri="{7523E5D3-25F3-A5E0-1632-64F254C22452}">
      <mx:ArchID Flags="2"/>
    </ext>
  </extLst>
</workbook>
</file>

<file path=xl/calcChain.xml><?xml version="1.0" encoding="utf-8"?>
<calcChain xmlns="http://schemas.openxmlformats.org/spreadsheetml/2006/main">
  <c r="S9" i="6" l="1"/>
  <c r="S10" i="6"/>
  <c r="S11" i="6"/>
  <c r="S12" i="6"/>
  <c r="S13" i="6"/>
  <c r="S14" i="6"/>
  <c r="S15" i="6"/>
  <c r="S16" i="6"/>
  <c r="S17" i="6"/>
  <c r="S18" i="6"/>
  <c r="S19" i="6"/>
  <c r="S20" i="6"/>
  <c r="S21" i="6"/>
  <c r="S22" i="6"/>
  <c r="S23" i="6"/>
  <c r="S24" i="6"/>
  <c r="S25" i="6"/>
  <c r="S26" i="6"/>
  <c r="S27" i="6"/>
  <c r="S8" i="6"/>
  <c r="L26" i="6"/>
  <c r="N21" i="6" l="1"/>
  <c r="N26" i="6"/>
  <c r="L9" i="6"/>
  <c r="N9" i="6" s="1"/>
  <c r="L10" i="6"/>
  <c r="N10" i="6" s="1"/>
  <c r="L11" i="6"/>
  <c r="N11" i="6" s="1"/>
  <c r="L12" i="6"/>
  <c r="N12" i="6" s="1"/>
  <c r="L13" i="6"/>
  <c r="N13" i="6" s="1"/>
  <c r="L14" i="6"/>
  <c r="N14" i="6" s="1"/>
  <c r="L15" i="6"/>
  <c r="N15" i="6" s="1"/>
  <c r="L16" i="6"/>
  <c r="N16" i="6" s="1"/>
  <c r="L17" i="6"/>
  <c r="N17" i="6" s="1"/>
  <c r="L18" i="6"/>
  <c r="N18" i="6" s="1"/>
  <c r="L19" i="6"/>
  <c r="N19" i="6" s="1"/>
  <c r="L20" i="6"/>
  <c r="N20" i="6" s="1"/>
  <c r="L22" i="6"/>
  <c r="N22" i="6" s="1"/>
  <c r="L23" i="6"/>
  <c r="N23" i="6" s="1"/>
  <c r="L24" i="6"/>
  <c r="N24" i="6" s="1"/>
  <c r="L25" i="6"/>
  <c r="N25" i="6" s="1"/>
  <c r="L27" i="6"/>
  <c r="N27" i="6" s="1"/>
  <c r="L8" i="6"/>
  <c r="N8" i="6" s="1"/>
  <c r="I9" i="6"/>
  <c r="I10" i="6"/>
  <c r="I11" i="6"/>
  <c r="I13" i="6"/>
  <c r="I14" i="6"/>
  <c r="I15" i="6"/>
  <c r="I16" i="6"/>
  <c r="I17" i="6"/>
  <c r="I18" i="6"/>
  <c r="I19" i="6"/>
  <c r="I20" i="6"/>
  <c r="I21" i="6"/>
  <c r="I22" i="6"/>
  <c r="I23" i="6"/>
  <c r="I24" i="6"/>
  <c r="I25" i="6"/>
  <c r="I26" i="6"/>
  <c r="I27" i="6"/>
  <c r="I8" i="6"/>
  <c r="I28" i="6" s="1"/>
  <c r="N28" i="6" l="1"/>
  <c r="AK3" i="6"/>
  <c r="AB28" i="6" s="1"/>
  <c r="AH29" i="6" l="1"/>
  <c r="AD29" i="6"/>
  <c r="T29" i="6"/>
  <c r="J29" i="6"/>
  <c r="AC29" i="6"/>
  <c r="AF28" i="6"/>
  <c r="Z28" i="6"/>
  <c r="O28" i="6"/>
  <c r="AA29" i="6"/>
  <c r="S29" i="6"/>
  <c r="AB29" i="6"/>
  <c r="AB30" i="6" s="1"/>
  <c r="AA28" i="6"/>
  <c r="AE28" i="6"/>
  <c r="Z29" i="6"/>
  <c r="AC28" i="6"/>
  <c r="S28" i="6"/>
  <c r="J28" i="6"/>
  <c r="Y28" i="6"/>
  <c r="AF29" i="6"/>
  <c r="O29" i="6"/>
  <c r="AH28" i="6"/>
  <c r="AD28" i="6"/>
  <c r="T28" i="6"/>
  <c r="I29" i="6"/>
  <c r="AE29" i="6"/>
  <c r="Y29" i="6"/>
  <c r="N29" i="6"/>
  <c r="AC30" i="6" l="1"/>
  <c r="AA30" i="6"/>
  <c r="AH30" i="6"/>
  <c r="AG28" i="6"/>
  <c r="AG29" i="6"/>
  <c r="T30" i="6"/>
  <c r="AD30" i="6"/>
  <c r="S30" i="6"/>
  <c r="J30" i="6"/>
  <c r="AF30" i="6"/>
  <c r="Y30" i="6"/>
  <c r="N30" i="6"/>
  <c r="I30" i="6"/>
  <c r="O30" i="6"/>
  <c r="AE30" i="6"/>
  <c r="Z30" i="6"/>
  <c r="AG30" i="6" l="1"/>
</calcChain>
</file>

<file path=xl/sharedStrings.xml><?xml version="1.0" encoding="utf-8"?>
<sst xmlns="http://schemas.openxmlformats.org/spreadsheetml/2006/main" count="134" uniqueCount="119">
  <si>
    <t>GRUPO:</t>
  </si>
  <si>
    <t>CLAVE:</t>
  </si>
  <si>
    <t>TEMA 2</t>
  </si>
  <si>
    <t>TEMA 3</t>
  </si>
  <si>
    <t>TEMA 1</t>
  </si>
  <si>
    <t>TEMA 4</t>
  </si>
  <si>
    <t>TEMA 5</t>
  </si>
  <si>
    <t>TEMA 6</t>
  </si>
  <si>
    <t>TEMA 7</t>
  </si>
  <si>
    <t>DOCENTE:</t>
  </si>
  <si>
    <t>PERIODO:</t>
  </si>
  <si>
    <t>1A. OP.</t>
  </si>
  <si>
    <t>2A. OP.</t>
  </si>
  <si>
    <t>PRIMER SEGUIMIENTO</t>
  </si>
  <si>
    <t>SEGUNDO SEGUIMIENTO</t>
  </si>
  <si>
    <t>TERCER SEGUIMIENTO</t>
  </si>
  <si>
    <t>ÍNDICE DE APROBACIÓN:</t>
  </si>
  <si>
    <t>NC</t>
  </si>
  <si>
    <t>ÍNDICE DE REPROBACIÓN:</t>
  </si>
  <si>
    <t>1)</t>
  </si>
  <si>
    <t>Anotar el nombre del departamento académico</t>
  </si>
  <si>
    <t>2)</t>
  </si>
  <si>
    <t>Anotar el nombre del docente</t>
  </si>
  <si>
    <t>Anotar la clave de la asignatura</t>
  </si>
  <si>
    <t>Anotar el nombre de la asignatura</t>
  </si>
  <si>
    <t>Anotar el grupo correspondiente</t>
  </si>
  <si>
    <t>Anotar el periodo correspondiente al semestre</t>
  </si>
  <si>
    <t>Registrar el nombre completo del estudiante</t>
  </si>
  <si>
    <t>Calcular el promedio final del estudiante y registrar en la columna de primera o segunda oportunidad según sea el caso</t>
  </si>
  <si>
    <t>Registrar las fechas de los seguimientos de acuerdo al calendario escolar</t>
  </si>
  <si>
    <t>Firma del Jefe del departamento académico correspondiente</t>
  </si>
  <si>
    <t>3)</t>
  </si>
  <si>
    <t>4)</t>
  </si>
  <si>
    <t>5)</t>
  </si>
  <si>
    <t>6)</t>
  </si>
  <si>
    <t>7)</t>
  </si>
  <si>
    <t>8)</t>
  </si>
  <si>
    <t>9)</t>
  </si>
  <si>
    <t>10)</t>
  </si>
  <si>
    <t>11)</t>
  </si>
  <si>
    <t>12)</t>
  </si>
  <si>
    <t>13)</t>
  </si>
  <si>
    <t>No.</t>
  </si>
  <si>
    <t>NOMBRE DEL ESTUDIANTE (7)</t>
  </si>
  <si>
    <t>C A L I F I C A C I O N E S (9)</t>
  </si>
  <si>
    <t>PROMEDIO  FINAL (10)</t>
  </si>
  <si>
    <t>Instructivo de llenado</t>
  </si>
  <si>
    <t>Registrar el número de control del estudiante (es indispensable llenar este campo para que las fórmulas funcionen)</t>
  </si>
  <si>
    <t>Registrar las calificaciones obtenidas por el estudiante ya sea en primera oporunidad (1A. OP.) o segunda oportunidad (2A. OP.). Si el estudiante no presentó, colocar NP.</t>
  </si>
  <si>
    <t>Al colocar las calificaciones automáticamente se generará el porcentaje de aprobación y de reprobación (incluidos los NP).</t>
  </si>
  <si>
    <t>ASIGNATURA:                                                                       (4)</t>
  </si>
  <si>
    <t>NÚM DE CONTROL (8)</t>
  </si>
  <si>
    <t>NOTA 1:</t>
  </si>
  <si>
    <t>X</t>
  </si>
  <si>
    <t xml:space="preserve">DEPARTAMENTO: </t>
  </si>
  <si>
    <t>Firma del docente una vez impreso el reporte</t>
  </si>
  <si>
    <t xml:space="preserve">NOTA 2: </t>
  </si>
  <si>
    <t>Las filas pueden ser disminuidas de acuerdo a la cantidad de alumnos que se tengan en grupo.</t>
  </si>
  <si>
    <t>SISTEMAS Y COMPUTACIÓN</t>
  </si>
  <si>
    <t>MC. MARIO HUMBERTO TIBURCIO ZUÑIGA</t>
  </si>
  <si>
    <t>EX1</t>
  </si>
  <si>
    <t>NOMBRE Y FIRMA DEL DOCENTE</t>
  </si>
  <si>
    <t>MARIO HUMBERTO TIBURCIO ZUÑIGA</t>
  </si>
  <si>
    <t>T1</t>
  </si>
  <si>
    <t>Cue</t>
  </si>
  <si>
    <t>pWifi</t>
  </si>
  <si>
    <t>AGO-DICIEMBRE 2024</t>
  </si>
  <si>
    <t>POLICARPO GUZMAN LUIS FERNANDO</t>
  </si>
  <si>
    <t>21091072</t>
  </si>
  <si>
    <t>RODRIGUEZ GARCIA ALFREDO</t>
  </si>
  <si>
    <t>20091164</t>
  </si>
  <si>
    <t>17 -20 SEPT 2024</t>
  </si>
  <si>
    <t>21  - 25 OCT 2024</t>
  </si>
  <si>
    <t>25  - 29 NOV 2024</t>
  </si>
  <si>
    <t>XC</t>
  </si>
  <si>
    <t>CALDERON MEJIA LEO ARIEL</t>
  </si>
  <si>
    <t>CARDENAS LOPEZ EDGAR EDUARDO</t>
  </si>
  <si>
    <t>GALICIA LAGUNAS SOFIA DENISSE</t>
  </si>
  <si>
    <t>OROPEZA . MAXIMILIANO</t>
  </si>
  <si>
    <t>SANCHEZ DAMACIO ANTONIO</t>
  </si>
  <si>
    <t>21090972</t>
  </si>
  <si>
    <t>21090976</t>
  </si>
  <si>
    <t>21091006</t>
  </si>
  <si>
    <t>C21090832</t>
  </si>
  <si>
    <t>20091182</t>
  </si>
  <si>
    <t>CONMUTACIÓN Y ENRUTAMIENTO EN REDES DE DATOS</t>
  </si>
  <si>
    <t>SCD-1004</t>
  </si>
  <si>
    <t>BANDERA NERIA ARTURO</t>
  </si>
  <si>
    <t>20091037</t>
  </si>
  <si>
    <t>BURGOS PEREA ANDREA JACQUELINE</t>
  </si>
  <si>
    <t>21090969</t>
  </si>
  <si>
    <t>CASTILLO NICASIO MONSERRAT</t>
  </si>
  <si>
    <t>21090982</t>
  </si>
  <si>
    <t>ESTRADA OLIVARES LUIS ANGEL</t>
  </si>
  <si>
    <t>21090995</t>
  </si>
  <si>
    <t>FLORES SARABIA XOCHITL MARITZA</t>
  </si>
  <si>
    <t>21091003</t>
  </si>
  <si>
    <t>GAMARRA MORGADO BRISA</t>
  </si>
  <si>
    <t>21091008</t>
  </si>
  <si>
    <t>GARCÍA MILLAN VIRGINIA MILAGROS</t>
  </si>
  <si>
    <t>19091332</t>
  </si>
  <si>
    <t>HERRERA SOSA HENDRIX DANIEL</t>
  </si>
  <si>
    <t>21091029</t>
  </si>
  <si>
    <t>MENDOZA ALARCON HORUS JOEL</t>
  </si>
  <si>
    <t>21091053</t>
  </si>
  <si>
    <t>MENDOZA VARGAS JOSE ALBERTO</t>
  </si>
  <si>
    <t>21091056</t>
  </si>
  <si>
    <t>OJEDA BAHENA PEDRO CESAR</t>
  </si>
  <si>
    <t>20091219</t>
  </si>
  <si>
    <t>PIÑEIRO BAHENA LUIS ALBERTO</t>
  </si>
  <si>
    <t>21091071</t>
  </si>
  <si>
    <t>VILLANUEVA AGUERO SAMUEL</t>
  </si>
  <si>
    <t>21091124</t>
  </si>
  <si>
    <t>T2</t>
  </si>
  <si>
    <t>Ex2</t>
  </si>
  <si>
    <t>Exp</t>
  </si>
  <si>
    <t>T3</t>
  </si>
  <si>
    <t>Ex3</t>
  </si>
  <si>
    <t>Pfin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</si>
</sst>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2">
    <font>
      <sz val="10"/>
      <name val="Arial"/>
    </font>
    <font>
      <sz val="8"/>
      <name val="Arial"/>
      <family val="2"/>
    </font>
    <font>
      <sz val="6"/>
      <name val="Arial"/>
      <family val="2"/>
    </font>
    <font>
      <sz val="9"/>
      <name val="Arial"/>
      <family val="2"/>
    </font>
    <font>
      <sz val="8"/>
      <color indexed="8"/>
      <name val="Arial"/>
      <family val="2"/>
    </font>
    <font>
      <sz val="7"/>
      <name val="Arial"/>
      <family val="2"/>
    </font>
    <font>
      <sz val="10"/>
      <name val="Arial"/>
      <family val="2"/>
    </font>
    <font>
      <b/>
      <sz val="6"/>
      <name val="Arial"/>
      <family val="2"/>
    </font>
    <font>
      <u/>
      <sz val="10"/>
      <color theme="10"/>
      <name val="Arial"/>
      <family val="2"/>
    </font>
    <font>
      <u/>
      <sz val="10"/>
      <color theme="11"/>
      <name val="Arial"/>
      <family val="2"/>
    </font>
    <font>
      <sz val="8"/>
      <name val="Arial Narrow"/>
      <family val="2"/>
    </font>
    <font>
      <sz val="10"/>
      <name val="Arial"/>
      <family val="2"/>
    </font>
    <font>
      <b/>
      <sz val="8"/>
      <name val="Arial"/>
      <family val="2"/>
    </font>
    <font>
      <sz val="11"/>
      <name val="Arial"/>
      <family val="2"/>
    </font>
    <font>
      <b/>
      <sz val="12"/>
      <color theme="1"/>
      <name val="Arial"/>
      <family val="2"/>
    </font>
    <font>
      <sz val="12"/>
      <name val="Arial"/>
      <family val="2"/>
    </font>
    <font>
      <sz val="11"/>
      <name val="Arial"/>
      <family val="2"/>
    </font>
    <font>
      <b/>
      <sz val="8"/>
      <color theme="1"/>
      <name val="Arial"/>
      <family val="2"/>
    </font>
    <font>
      <b/>
      <sz val="11"/>
      <name val="Arial"/>
      <family val="2"/>
    </font>
    <font>
      <sz val="5.5"/>
      <name val="Arial"/>
      <family val="2"/>
    </font>
    <font>
      <sz val="5.2"/>
      <name val="Arial"/>
      <family val="2"/>
    </font>
    <font>
      <sz val="10"/>
      <color theme="0"/>
      <name val="Arial"/>
      <family val="2"/>
    </font>
  </fonts>
  <fills count="2">
    <fill>
      <patternFill patternType="none"/>
    </fill>
    <fill>
      <patternFill patternType="gray125"/>
    </fill>
  </fills>
  <borders count="16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/>
      <top style="thin">
        <color auto="1"/>
      </top>
      <bottom/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/>
      <bottom/>
      <diagonal/>
    </border>
    <border>
      <left/>
      <right style="thin">
        <color auto="1"/>
      </right>
      <top/>
      <bottom/>
      <diagonal/>
    </border>
  </borders>
  <cellStyleXfs count="44">
    <xf numFmtId="0" fontId="0" fillId="0" borderId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9" fontId="11" fillId="0" borderId="0" applyFon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</cellStyleXfs>
  <cellXfs count="110">
    <xf numFmtId="0" fontId="0" fillId="0" borderId="0" xfId="0"/>
    <xf numFmtId="0" fontId="0" fillId="0" borderId="0" xfId="0" applyFont="1" applyAlignment="1" applyProtection="1">
      <alignment vertical="center" wrapText="1"/>
      <protection locked="0"/>
    </xf>
    <xf numFmtId="0" fontId="1" fillId="0" borderId="4" xfId="0" applyFont="1" applyBorder="1" applyAlignment="1" applyProtection="1">
      <alignment vertical="center" shrinkToFit="1"/>
      <protection locked="0"/>
    </xf>
    <xf numFmtId="49" fontId="1" fillId="0" borderId="4" xfId="0" applyNumberFormat="1" applyFont="1" applyBorder="1" applyAlignment="1" applyProtection="1">
      <alignment vertical="center"/>
      <protection locked="0"/>
    </xf>
    <xf numFmtId="0" fontId="1" fillId="0" borderId="7" xfId="0" applyFont="1" applyBorder="1" applyAlignment="1" applyProtection="1">
      <alignment vertical="center" wrapText="1"/>
      <protection locked="0"/>
    </xf>
    <xf numFmtId="0" fontId="1" fillId="0" borderId="0" xfId="0" applyFont="1" applyAlignment="1" applyProtection="1">
      <alignment vertical="center" wrapText="1"/>
      <protection locked="0"/>
    </xf>
    <xf numFmtId="0" fontId="0" fillId="0" borderId="0" xfId="0" applyAlignment="1" applyProtection="1">
      <alignment vertical="center" wrapText="1"/>
      <protection locked="0"/>
    </xf>
    <xf numFmtId="0" fontId="10" fillId="0" borderId="3" xfId="0" applyFont="1" applyFill="1" applyBorder="1" applyAlignment="1" applyProtection="1">
      <alignment horizontal="center" vertical="center" wrapText="1"/>
      <protection locked="0"/>
    </xf>
    <xf numFmtId="0" fontId="4" fillId="0" borderId="3" xfId="0" applyFont="1" applyBorder="1" applyAlignment="1" applyProtection="1">
      <alignment horizontal="center" vertical="center" wrapText="1"/>
      <protection locked="0"/>
    </xf>
    <xf numFmtId="0" fontId="5" fillId="0" borderId="0" xfId="0" applyFont="1" applyAlignment="1" applyProtection="1">
      <alignment vertical="center" wrapText="1"/>
      <protection locked="0"/>
    </xf>
    <xf numFmtId="0" fontId="0" fillId="0" borderId="0" xfId="0" applyAlignment="1" applyProtection="1">
      <alignment horizontal="center" vertical="center" wrapText="1"/>
      <protection locked="0"/>
    </xf>
    <xf numFmtId="0" fontId="5" fillId="0" borderId="0" xfId="0" applyFont="1" applyBorder="1" applyAlignment="1" applyProtection="1">
      <alignment vertical="center" wrapText="1"/>
      <protection locked="0"/>
    </xf>
    <xf numFmtId="0" fontId="0" fillId="0" borderId="0" xfId="0" applyBorder="1" applyAlignment="1" applyProtection="1">
      <alignment horizontal="center" vertical="center" wrapText="1"/>
      <protection locked="0"/>
    </xf>
    <xf numFmtId="0" fontId="0" fillId="0" borderId="0" xfId="0" applyBorder="1" applyAlignment="1" applyProtection="1">
      <alignment vertical="center" wrapText="1"/>
      <protection locked="0"/>
    </xf>
    <xf numFmtId="0" fontId="4" fillId="0" borderId="0" xfId="0" applyFont="1" applyBorder="1" applyAlignment="1" applyProtection="1">
      <alignment horizontal="right" vertical="center" wrapText="1"/>
      <protection locked="0"/>
    </xf>
    <xf numFmtId="0" fontId="0" fillId="0" borderId="0" xfId="0" applyBorder="1" applyAlignment="1" applyProtection="1">
      <alignment horizontal="center" vertical="center" wrapText="1"/>
      <protection locked="0"/>
    </xf>
    <xf numFmtId="0" fontId="2" fillId="0" borderId="0" xfId="0" applyFont="1" applyAlignment="1" applyProtection="1">
      <alignment vertical="center" wrapText="1"/>
      <protection locked="0"/>
    </xf>
    <xf numFmtId="0" fontId="0" fillId="0" borderId="0" xfId="0" applyFont="1" applyAlignment="1" applyProtection="1">
      <alignment vertical="center" wrapText="1"/>
      <protection hidden="1"/>
    </xf>
    <xf numFmtId="0" fontId="6" fillId="0" borderId="3" xfId="0" applyFont="1" applyBorder="1" applyAlignment="1" applyProtection="1">
      <alignment horizontal="center" vertical="center" wrapText="1"/>
      <protection hidden="1"/>
    </xf>
    <xf numFmtId="0" fontId="5" fillId="0" borderId="0" xfId="0" applyFont="1" applyBorder="1" applyAlignment="1" applyProtection="1">
      <alignment vertical="center"/>
      <protection locked="0"/>
    </xf>
    <xf numFmtId="9" fontId="2" fillId="0" borderId="0" xfId="13" applyFont="1" applyAlignment="1" applyProtection="1">
      <alignment horizontal="center" vertical="center"/>
      <protection hidden="1"/>
    </xf>
    <xf numFmtId="0" fontId="0" fillId="0" borderId="0" xfId="0" applyAlignment="1" applyProtection="1">
      <alignment horizontal="center" vertical="center" wrapText="1"/>
      <protection locked="0"/>
    </xf>
    <xf numFmtId="0" fontId="0" fillId="0" borderId="0" xfId="0" applyAlignment="1">
      <alignment horizontal="center"/>
    </xf>
    <xf numFmtId="0" fontId="13" fillId="0" borderId="0" xfId="0" applyFont="1"/>
    <xf numFmtId="0" fontId="15" fillId="0" borderId="0" xfId="0" applyFont="1"/>
    <xf numFmtId="0" fontId="15" fillId="0" borderId="0" xfId="0" applyFont="1" applyAlignment="1">
      <alignment horizontal="center"/>
    </xf>
    <xf numFmtId="0" fontId="13" fillId="0" borderId="0" xfId="0" applyFont="1" applyAlignment="1">
      <alignment horizontal="center"/>
    </xf>
    <xf numFmtId="0" fontId="16" fillId="0" borderId="0" xfId="0" applyFont="1"/>
    <xf numFmtId="9" fontId="17" fillId="0" borderId="3" xfId="13" applyFont="1" applyBorder="1" applyAlignment="1" applyProtection="1">
      <alignment horizontal="center" vertical="center" shrinkToFit="1"/>
      <protection hidden="1"/>
    </xf>
    <xf numFmtId="49" fontId="1" fillId="0" borderId="4" xfId="0" applyNumberFormat="1" applyFont="1" applyBorder="1" applyAlignment="1" applyProtection="1">
      <alignment vertical="center" wrapText="1"/>
      <protection locked="0"/>
    </xf>
    <xf numFmtId="9" fontId="12" fillId="0" borderId="3" xfId="13" applyFont="1" applyBorder="1" applyAlignment="1" applyProtection="1">
      <alignment horizontal="center" vertical="center" shrinkToFit="1"/>
      <protection hidden="1"/>
    </xf>
    <xf numFmtId="0" fontId="6" fillId="0" borderId="1" xfId="0" applyNumberFormat="1" applyFont="1" applyFill="1" applyBorder="1" applyAlignment="1" applyProtection="1">
      <protection locked="0"/>
    </xf>
    <xf numFmtId="0" fontId="6" fillId="0" borderId="7" xfId="0" applyFont="1" applyBorder="1" applyAlignment="1" applyProtection="1">
      <alignment vertical="center" wrapText="1"/>
      <protection locked="0"/>
    </xf>
    <xf numFmtId="0" fontId="6" fillId="0" borderId="8" xfId="0" applyFont="1" applyBorder="1" applyAlignment="1" applyProtection="1">
      <alignment vertical="center" wrapText="1"/>
      <protection locked="0"/>
    </xf>
    <xf numFmtId="1" fontId="6" fillId="0" borderId="3" xfId="0" applyNumberFormat="1" applyFont="1" applyFill="1" applyBorder="1" applyAlignment="1" applyProtection="1">
      <alignment horizontal="center" vertical="center" shrinkToFit="1"/>
      <protection locked="0"/>
    </xf>
    <xf numFmtId="0" fontId="6" fillId="0" borderId="7" xfId="0" applyNumberFormat="1" applyFont="1" applyFill="1" applyBorder="1" applyAlignment="1" applyProtection="1">
      <protection locked="0"/>
    </xf>
    <xf numFmtId="0" fontId="18" fillId="0" borderId="0" xfId="0" applyFont="1" applyAlignment="1">
      <alignment horizontal="left"/>
    </xf>
    <xf numFmtId="0" fontId="3" fillId="0" borderId="10" xfId="0" applyFont="1" applyFill="1" applyBorder="1" applyAlignment="1" applyProtection="1">
      <alignment horizontal="center" vertical="center" wrapText="1"/>
      <protection locked="0"/>
    </xf>
    <xf numFmtId="0" fontId="3" fillId="0" borderId="14" xfId="0" applyFont="1" applyFill="1" applyBorder="1" applyAlignment="1" applyProtection="1">
      <alignment horizontal="center" vertical="center" wrapText="1"/>
      <protection locked="0"/>
    </xf>
    <xf numFmtId="0" fontId="0" fillId="0" borderId="4" xfId="0" applyNumberFormat="1" applyFont="1" applyFill="1" applyBorder="1" applyAlignment="1"/>
    <xf numFmtId="9" fontId="2" fillId="0" borderId="0" xfId="13" applyFont="1" applyBorder="1" applyAlignment="1" applyProtection="1">
      <alignment horizontal="center" vertical="center"/>
      <protection hidden="1"/>
    </xf>
    <xf numFmtId="9" fontId="12" fillId="0" borderId="2" xfId="13" applyFont="1" applyBorder="1" applyAlignment="1" applyProtection="1">
      <alignment horizontal="center" vertical="center" shrinkToFit="1"/>
      <protection hidden="1"/>
    </xf>
    <xf numFmtId="0" fontId="0" fillId="0" borderId="8" xfId="0" applyFont="1" applyBorder="1" applyAlignment="1" applyProtection="1">
      <alignment vertical="center" wrapText="1"/>
      <protection locked="0"/>
    </xf>
    <xf numFmtId="0" fontId="0" fillId="0" borderId="0" xfId="0" applyAlignment="1" applyProtection="1">
      <alignment horizontal="center" vertical="center" wrapText="1"/>
      <protection locked="0"/>
    </xf>
    <xf numFmtId="0" fontId="6" fillId="0" borderId="0" xfId="0" applyFont="1"/>
    <xf numFmtId="0" fontId="12" fillId="0" borderId="7" xfId="0" applyFont="1" applyFill="1" applyBorder="1" applyAlignment="1" applyProtection="1">
      <alignment horizontal="center" vertical="center" wrapText="1"/>
      <protection locked="0"/>
    </xf>
    <xf numFmtId="1" fontId="12" fillId="0" borderId="3" xfId="0" applyNumberFormat="1" applyFont="1" applyFill="1" applyBorder="1" applyAlignment="1" applyProtection="1">
      <alignment horizontal="center" vertical="center" shrinkToFit="1"/>
      <protection locked="0"/>
    </xf>
    <xf numFmtId="1" fontId="21" fillId="0" borderId="3" xfId="0" applyNumberFormat="1" applyFont="1" applyFill="1" applyBorder="1" applyAlignment="1" applyProtection="1">
      <alignment horizontal="center" vertical="center" shrinkToFit="1"/>
      <protection locked="0"/>
    </xf>
    <xf numFmtId="0" fontId="4" fillId="0" borderId="15" xfId="0" applyFont="1" applyBorder="1" applyAlignment="1" applyProtection="1">
      <alignment horizontal="right" vertical="center" wrapText="1"/>
      <protection hidden="1"/>
    </xf>
    <xf numFmtId="0" fontId="3" fillId="0" borderId="13" xfId="0" applyFont="1" applyFill="1" applyBorder="1" applyAlignment="1" applyProtection="1">
      <alignment horizontal="center" vertical="center" wrapText="1"/>
      <protection locked="0"/>
    </xf>
    <xf numFmtId="0" fontId="4" fillId="0" borderId="0" xfId="0" applyFont="1" applyBorder="1" applyAlignment="1" applyProtection="1">
      <alignment horizontal="right" vertical="center"/>
      <protection hidden="1"/>
    </xf>
    <xf numFmtId="49" fontId="12" fillId="0" borderId="7" xfId="0" applyNumberFormat="1" applyFont="1" applyBorder="1" applyAlignment="1" applyProtection="1">
      <alignment horizontal="center" vertical="center" wrapText="1" shrinkToFit="1"/>
      <protection locked="0"/>
    </xf>
    <xf numFmtId="0" fontId="4" fillId="0" borderId="0" xfId="0" applyFont="1" applyBorder="1" applyAlignment="1" applyProtection="1">
      <alignment horizontal="right" vertical="center" wrapText="1"/>
      <protection hidden="1"/>
    </xf>
    <xf numFmtId="0" fontId="4" fillId="0" borderId="15" xfId="0" applyFont="1" applyBorder="1" applyAlignment="1" applyProtection="1">
      <alignment horizontal="right" vertical="center" wrapText="1"/>
      <protection hidden="1"/>
    </xf>
    <xf numFmtId="0" fontId="0" fillId="0" borderId="10" xfId="0" applyFont="1" applyBorder="1" applyAlignment="1" applyProtection="1">
      <alignment horizontal="center" vertical="center" wrapText="1"/>
      <protection hidden="1"/>
    </xf>
    <xf numFmtId="0" fontId="0" fillId="0" borderId="14" xfId="0" applyFont="1" applyBorder="1" applyAlignment="1" applyProtection="1">
      <alignment horizontal="center" vertical="center" wrapText="1"/>
      <protection hidden="1"/>
    </xf>
    <xf numFmtId="0" fontId="0" fillId="0" borderId="10" xfId="0" applyFont="1" applyBorder="1" applyAlignment="1" applyProtection="1">
      <alignment horizontal="center" vertical="center" wrapText="1"/>
      <protection locked="0"/>
    </xf>
    <xf numFmtId="0" fontId="0" fillId="0" borderId="6" xfId="0" applyFont="1" applyBorder="1" applyAlignment="1" applyProtection="1">
      <alignment horizontal="center" vertical="center" wrapText="1"/>
      <protection locked="0"/>
    </xf>
    <xf numFmtId="0" fontId="0" fillId="0" borderId="9" xfId="0" applyFont="1" applyBorder="1" applyAlignment="1" applyProtection="1">
      <alignment horizontal="center" vertical="center" wrapText="1"/>
      <protection locked="0"/>
    </xf>
    <xf numFmtId="0" fontId="0" fillId="0" borderId="14" xfId="0" applyFont="1" applyBorder="1" applyAlignment="1" applyProtection="1">
      <alignment horizontal="center" vertical="center" wrapText="1"/>
      <protection locked="0"/>
    </xf>
    <xf numFmtId="0" fontId="0" fillId="0" borderId="0" xfId="0" applyFont="1" applyBorder="1" applyAlignment="1" applyProtection="1">
      <alignment horizontal="center" vertical="center" wrapText="1"/>
      <protection locked="0"/>
    </xf>
    <xf numFmtId="0" fontId="0" fillId="0" borderId="15" xfId="0" applyFont="1" applyBorder="1" applyAlignment="1" applyProtection="1">
      <alignment horizontal="center" vertical="center" wrapText="1"/>
      <protection locked="0"/>
    </xf>
    <xf numFmtId="0" fontId="0" fillId="0" borderId="11" xfId="0" applyFont="1" applyBorder="1" applyAlignment="1" applyProtection="1">
      <alignment horizontal="center" vertical="center" wrapText="1"/>
      <protection locked="0"/>
    </xf>
    <xf numFmtId="0" fontId="0" fillId="0" borderId="1" xfId="0" applyFont="1" applyBorder="1" applyAlignment="1" applyProtection="1">
      <alignment horizontal="center" vertical="center" wrapText="1"/>
      <protection locked="0"/>
    </xf>
    <xf numFmtId="0" fontId="0" fillId="0" borderId="12" xfId="0" applyFont="1" applyBorder="1" applyAlignment="1" applyProtection="1">
      <alignment horizontal="center" vertical="center" wrapText="1"/>
      <protection locked="0"/>
    </xf>
    <xf numFmtId="0" fontId="3" fillId="0" borderId="2" xfId="0" applyFont="1" applyFill="1" applyBorder="1" applyAlignment="1" applyProtection="1">
      <alignment horizontal="center" vertical="center" wrapText="1"/>
      <protection locked="0"/>
    </xf>
    <xf numFmtId="0" fontId="3" fillId="0" borderId="5" xfId="0" applyFont="1" applyFill="1" applyBorder="1" applyAlignment="1" applyProtection="1">
      <alignment horizontal="center" vertical="center" wrapText="1"/>
      <protection locked="0"/>
    </xf>
    <xf numFmtId="0" fontId="3" fillId="0" borderId="13" xfId="0" applyFont="1" applyFill="1" applyBorder="1" applyAlignment="1" applyProtection="1">
      <alignment horizontal="center" vertical="center" wrapText="1"/>
      <protection locked="0"/>
    </xf>
    <xf numFmtId="0" fontId="4" fillId="0" borderId="0" xfId="0" applyFont="1" applyBorder="1" applyAlignment="1" applyProtection="1">
      <alignment horizontal="right" vertical="center"/>
      <protection hidden="1"/>
    </xf>
    <xf numFmtId="49" fontId="12" fillId="0" borderId="7" xfId="0" applyNumberFormat="1" applyFont="1" applyBorder="1" applyAlignment="1" applyProtection="1">
      <alignment horizontal="center" vertical="center" wrapText="1"/>
      <protection locked="0"/>
    </xf>
    <xf numFmtId="49" fontId="12" fillId="0" borderId="8" xfId="0" applyNumberFormat="1" applyFont="1" applyBorder="1" applyAlignment="1" applyProtection="1">
      <alignment horizontal="center" vertical="center" wrapText="1"/>
      <protection locked="0"/>
    </xf>
    <xf numFmtId="0" fontId="1" fillId="0" borderId="7" xfId="0" applyFont="1" applyBorder="1" applyAlignment="1" applyProtection="1">
      <alignment horizontal="left" vertical="center" shrinkToFit="1"/>
      <protection locked="0"/>
    </xf>
    <xf numFmtId="0" fontId="0" fillId="0" borderId="3" xfId="0" applyFont="1" applyBorder="1" applyAlignment="1" applyProtection="1">
      <alignment horizontal="center" vertical="center" wrapText="1"/>
      <protection hidden="1"/>
    </xf>
    <xf numFmtId="0" fontId="6" fillId="0" borderId="3" xfId="0" applyFont="1" applyBorder="1" applyAlignment="1" applyProtection="1">
      <alignment horizontal="center" vertical="center" wrapText="1"/>
      <protection hidden="1"/>
    </xf>
    <xf numFmtId="0" fontId="7" fillId="0" borderId="10" xfId="0" applyFont="1" applyFill="1" applyBorder="1" applyAlignment="1" applyProtection="1">
      <alignment horizontal="center" vertical="center" wrapText="1"/>
      <protection locked="0"/>
    </xf>
    <xf numFmtId="0" fontId="7" fillId="0" borderId="9" xfId="0" applyFont="1" applyFill="1" applyBorder="1" applyAlignment="1" applyProtection="1">
      <alignment horizontal="center" vertical="center" wrapText="1"/>
      <protection locked="0"/>
    </xf>
    <xf numFmtId="0" fontId="7" fillId="0" borderId="11" xfId="0" applyFont="1" applyFill="1" applyBorder="1" applyAlignment="1" applyProtection="1">
      <alignment horizontal="center" vertical="center" wrapText="1"/>
      <protection locked="0"/>
    </xf>
    <xf numFmtId="0" fontId="7" fillId="0" borderId="12" xfId="0" applyFont="1" applyFill="1" applyBorder="1" applyAlignment="1" applyProtection="1">
      <alignment horizontal="center" vertical="center" wrapText="1"/>
      <protection locked="0"/>
    </xf>
    <xf numFmtId="0" fontId="3" fillId="0" borderId="4" xfId="0" applyFont="1" applyFill="1" applyBorder="1" applyAlignment="1" applyProtection="1">
      <alignment horizontal="center" vertical="center" wrapText="1"/>
      <protection locked="0"/>
    </xf>
    <xf numFmtId="0" fontId="3" fillId="0" borderId="7" xfId="0" applyFont="1" applyFill="1" applyBorder="1" applyAlignment="1" applyProtection="1">
      <alignment horizontal="center" vertical="center" wrapText="1"/>
      <protection locked="0"/>
    </xf>
    <xf numFmtId="0" fontId="3" fillId="0" borderId="8" xfId="0" applyFont="1" applyFill="1" applyBorder="1" applyAlignment="1" applyProtection="1">
      <alignment horizontal="center" vertical="center" wrapText="1"/>
      <protection locked="0"/>
    </xf>
    <xf numFmtId="0" fontId="12" fillId="0" borderId="4" xfId="0" applyFont="1" applyFill="1" applyBorder="1" applyAlignment="1" applyProtection="1">
      <alignment horizontal="center" vertical="center" wrapText="1"/>
      <protection locked="0"/>
    </xf>
    <xf numFmtId="0" fontId="12" fillId="0" borderId="8" xfId="0" applyFont="1" applyFill="1" applyBorder="1" applyAlignment="1" applyProtection="1">
      <alignment horizontal="center" vertical="center" wrapText="1"/>
      <protection locked="0"/>
    </xf>
    <xf numFmtId="49" fontId="3" fillId="0" borderId="0" xfId="0" applyNumberFormat="1" applyFont="1" applyAlignment="1" applyProtection="1">
      <alignment horizontal="center" vertical="center" wrapText="1"/>
      <protection locked="0"/>
    </xf>
    <xf numFmtId="49" fontId="0" fillId="0" borderId="0" xfId="0" applyNumberFormat="1" applyAlignment="1" applyProtection="1">
      <alignment horizontal="center" vertical="center" wrapText="1"/>
      <protection locked="0"/>
    </xf>
    <xf numFmtId="0" fontId="2" fillId="0" borderId="0" xfId="0" applyFont="1" applyAlignment="1" applyProtection="1">
      <alignment horizontal="center" vertical="center"/>
      <protection locked="0"/>
    </xf>
    <xf numFmtId="49" fontId="2" fillId="0" borderId="1" xfId="0" applyNumberFormat="1" applyFont="1" applyBorder="1" applyAlignment="1" applyProtection="1">
      <alignment horizontal="center" vertical="center" wrapText="1"/>
      <protection locked="0"/>
    </xf>
    <xf numFmtId="49" fontId="19" fillId="0" borderId="1" xfId="0" applyNumberFormat="1" applyFont="1" applyBorder="1" applyAlignment="1" applyProtection="1">
      <alignment horizontal="center" vertical="center" wrapText="1"/>
      <protection locked="0"/>
    </xf>
    <xf numFmtId="49" fontId="2" fillId="0" borderId="1" xfId="0" applyNumberFormat="1" applyFont="1" applyBorder="1" applyAlignment="1">
      <alignment horizontal="center" vertical="center" wrapText="1"/>
    </xf>
    <xf numFmtId="0" fontId="20" fillId="0" borderId="7" xfId="0" applyFont="1" applyBorder="1" applyAlignment="1" applyProtection="1">
      <alignment horizontal="center" vertical="center"/>
      <protection locked="0"/>
    </xf>
    <xf numFmtId="49" fontId="2" fillId="0" borderId="4" xfId="0" applyNumberFormat="1" applyFont="1" applyBorder="1" applyAlignment="1" applyProtection="1">
      <alignment horizontal="center" vertical="center" wrapText="1"/>
      <protection locked="0"/>
    </xf>
    <xf numFmtId="49" fontId="2" fillId="0" borderId="7" xfId="0" applyNumberFormat="1" applyFont="1" applyBorder="1" applyAlignment="1" applyProtection="1">
      <alignment horizontal="center" vertical="center" wrapText="1"/>
      <protection locked="0"/>
    </xf>
    <xf numFmtId="49" fontId="2" fillId="0" borderId="8" xfId="0" applyNumberFormat="1" applyFont="1" applyBorder="1" applyAlignment="1" applyProtection="1">
      <alignment horizontal="center" vertical="center" wrapText="1"/>
      <protection locked="0"/>
    </xf>
    <xf numFmtId="0" fontId="2" fillId="0" borderId="7" xfId="0" applyFont="1" applyBorder="1" applyAlignment="1" applyProtection="1">
      <alignment horizontal="center" vertical="center"/>
      <protection locked="0"/>
    </xf>
    <xf numFmtId="0" fontId="2" fillId="0" borderId="1" xfId="0" applyFont="1" applyBorder="1" applyAlignment="1" applyProtection="1">
      <alignment horizontal="center" vertical="center" wrapText="1"/>
      <protection locked="0"/>
    </xf>
    <xf numFmtId="49" fontId="2" fillId="0" borderId="3" xfId="0" applyNumberFormat="1" applyFont="1" applyBorder="1" applyAlignment="1" applyProtection="1">
      <alignment horizontal="center" vertical="center" wrapText="1"/>
      <protection locked="0"/>
    </xf>
    <xf numFmtId="0" fontId="5" fillId="0" borderId="6" xfId="0" applyFont="1" applyBorder="1" applyAlignment="1" applyProtection="1">
      <alignment horizontal="center" vertical="center" wrapText="1"/>
      <protection locked="0"/>
    </xf>
    <xf numFmtId="0" fontId="1" fillId="0" borderId="11" xfId="0" applyFont="1" applyBorder="1" applyAlignment="1" applyProtection="1">
      <alignment horizontal="center" vertical="center" wrapText="1"/>
      <protection locked="0"/>
    </xf>
    <xf numFmtId="0" fontId="1" fillId="0" borderId="1" xfId="0" applyFont="1" applyBorder="1" applyAlignment="1" applyProtection="1">
      <alignment horizontal="center" vertical="center" wrapText="1"/>
      <protection locked="0"/>
    </xf>
    <xf numFmtId="0" fontId="1" fillId="0" borderId="12" xfId="0" applyFont="1" applyBorder="1" applyAlignment="1" applyProtection="1">
      <alignment horizontal="center" vertical="center" wrapText="1"/>
      <protection locked="0"/>
    </xf>
    <xf numFmtId="0" fontId="1" fillId="0" borderId="4" xfId="0" applyFont="1" applyBorder="1" applyAlignment="1" applyProtection="1">
      <alignment horizontal="left" vertical="center" wrapText="1"/>
      <protection locked="0"/>
    </xf>
    <xf numFmtId="0" fontId="1" fillId="0" borderId="7" xfId="0" applyFont="1" applyBorder="1" applyAlignment="1" applyProtection="1">
      <alignment horizontal="left" vertical="center" wrapText="1"/>
      <protection locked="0"/>
    </xf>
    <xf numFmtId="0" fontId="0" fillId="0" borderId="2" xfId="0" applyFont="1" applyBorder="1" applyAlignment="1" applyProtection="1">
      <alignment horizontal="center" vertical="center" wrapText="1"/>
      <protection locked="0"/>
    </xf>
    <xf numFmtId="0" fontId="0" fillId="0" borderId="5" xfId="0" applyFont="1" applyBorder="1" applyAlignment="1" applyProtection="1">
      <alignment horizontal="center" vertical="center" wrapText="1"/>
      <protection locked="0"/>
    </xf>
    <xf numFmtId="0" fontId="0" fillId="0" borderId="13" xfId="0" applyFont="1" applyBorder="1" applyAlignment="1" applyProtection="1">
      <alignment horizontal="center" vertical="center" wrapText="1"/>
      <protection locked="0"/>
    </xf>
    <xf numFmtId="0" fontId="12" fillId="0" borderId="4" xfId="0" applyFont="1" applyFill="1" applyBorder="1" applyAlignment="1" applyProtection="1">
      <alignment horizontal="center" vertical="center"/>
      <protection locked="0"/>
    </xf>
    <xf numFmtId="0" fontId="12" fillId="0" borderId="8" xfId="0" applyFont="1" applyFill="1" applyBorder="1" applyAlignment="1" applyProtection="1">
      <alignment horizontal="center" vertical="center"/>
      <protection locked="0"/>
    </xf>
    <xf numFmtId="49" fontId="12" fillId="0" borderId="7" xfId="0" applyNumberFormat="1" applyFont="1" applyBorder="1" applyAlignment="1" applyProtection="1">
      <alignment horizontal="center" vertical="center" wrapText="1" shrinkToFit="1"/>
      <protection locked="0"/>
    </xf>
    <xf numFmtId="49" fontId="12" fillId="0" borderId="8" xfId="0" applyNumberFormat="1" applyFont="1" applyBorder="1" applyAlignment="1" applyProtection="1">
      <alignment horizontal="center" vertical="center" wrapText="1" shrinkToFit="1"/>
      <protection locked="0"/>
    </xf>
    <xf numFmtId="0" fontId="14" fillId="0" borderId="0" xfId="0" applyFont="1" applyAlignment="1">
      <alignment horizontal="center"/>
    </xf>
  </cellXfs>
  <cellStyles count="44">
    <cellStyle name="Hipervínculo" xfId="1" builtinId="8" hidden="1"/>
    <cellStyle name="Hipervínculo" xfId="3" builtinId="8" hidden="1"/>
    <cellStyle name="Hipervínculo" xfId="5" builtinId="8" hidden="1"/>
    <cellStyle name="Hipervínculo" xfId="7" builtinId="8" hidden="1"/>
    <cellStyle name="Hipervínculo" xfId="9" builtinId="8" hidden="1"/>
    <cellStyle name="Hipervínculo" xfId="11" builtinId="8" hidden="1"/>
    <cellStyle name="Hipervínculo" xfId="14" builtinId="8" hidden="1"/>
    <cellStyle name="Hipervínculo" xfId="16" builtinId="8" hidden="1"/>
    <cellStyle name="Hipervínculo" xfId="18" builtinId="8" hidden="1"/>
    <cellStyle name="Hipervínculo" xfId="20" builtinId="8" hidden="1"/>
    <cellStyle name="Hipervínculo" xfId="22" builtinId="8" hidden="1"/>
    <cellStyle name="Hipervínculo" xfId="24" builtinId="8" hidden="1"/>
    <cellStyle name="Hipervínculo" xfId="26" builtinId="8" hidden="1"/>
    <cellStyle name="Hipervínculo" xfId="28" builtinId="8" hidden="1"/>
    <cellStyle name="Hipervínculo" xfId="30" builtinId="8" hidden="1"/>
    <cellStyle name="Hipervínculo" xfId="32" builtinId="8" hidden="1"/>
    <cellStyle name="Hipervínculo" xfId="34" builtinId="8" hidden="1"/>
    <cellStyle name="Hipervínculo" xfId="36" builtinId="8" hidden="1"/>
    <cellStyle name="Hipervínculo" xfId="38" builtinId="8" hidden="1"/>
    <cellStyle name="Hipervínculo" xfId="40" builtinId="8" hidden="1"/>
    <cellStyle name="Hipervínculo" xfId="42" builtinId="8" hidden="1"/>
    <cellStyle name="Hipervínculo visitado" xfId="2" builtinId="9" hidden="1"/>
    <cellStyle name="Hipervínculo visitado" xfId="4" builtinId="9" hidden="1"/>
    <cellStyle name="Hipervínculo visitado" xfId="6" builtinId="9" hidden="1"/>
    <cellStyle name="Hipervínculo visitado" xfId="8" builtinId="9" hidden="1"/>
    <cellStyle name="Hipervínculo visitado" xfId="10" builtinId="9" hidden="1"/>
    <cellStyle name="Hipervínculo visitado" xfId="12" builtinId="9" hidden="1"/>
    <cellStyle name="Hipervínculo visitado" xfId="15" builtinId="9" hidden="1"/>
    <cellStyle name="Hipervínculo visitado" xfId="17" builtinId="9" hidden="1"/>
    <cellStyle name="Hipervínculo visitado" xfId="19" builtinId="9" hidden="1"/>
    <cellStyle name="Hipervínculo visitado" xfId="21" builtinId="9" hidden="1"/>
    <cellStyle name="Hipervínculo visitado" xfId="23" builtinId="9" hidden="1"/>
    <cellStyle name="Hipervínculo visitado" xfId="25" builtinId="9" hidden="1"/>
    <cellStyle name="Hipervínculo visitado" xfId="27" builtinId="9" hidden="1"/>
    <cellStyle name="Hipervínculo visitado" xfId="29" builtinId="9" hidden="1"/>
    <cellStyle name="Hipervínculo visitado" xfId="31" builtinId="9" hidden="1"/>
    <cellStyle name="Hipervínculo visitado" xfId="33" builtinId="9" hidden="1"/>
    <cellStyle name="Hipervínculo visitado" xfId="35" builtinId="9" hidden="1"/>
    <cellStyle name="Hipervínculo visitado" xfId="37" builtinId="9" hidden="1"/>
    <cellStyle name="Hipervínculo visitado" xfId="39" builtinId="9" hidden="1"/>
    <cellStyle name="Hipervínculo visitado" xfId="41" builtinId="9" hidden="1"/>
    <cellStyle name="Hipervínculo visitado" xfId="43" builtinId="9" hidden="1"/>
    <cellStyle name="Normal" xfId="0" builtinId="0"/>
    <cellStyle name="Porcentaje" xfId="13" builtinId="5"/>
  </cellStyles>
  <dxfs count="12">
    <dxf>
      <font>
        <color rgb="FF00B050"/>
      </font>
      <fill>
        <patternFill patternType="none">
          <bgColor auto="1"/>
        </patternFill>
      </fill>
    </dxf>
    <dxf>
      <font>
        <color rgb="FF9C0006"/>
      </font>
    </dxf>
    <dxf>
      <fill>
        <patternFill>
          <bgColor theme="0"/>
        </patternFill>
      </fill>
    </dxf>
    <dxf>
      <font>
        <color theme="0"/>
      </font>
    </dxf>
    <dxf>
      <font>
        <b/>
        <i/>
        <color rgb="FF00B050"/>
      </font>
      <fill>
        <patternFill patternType="none">
          <bgColor auto="1"/>
        </patternFill>
      </fill>
    </dxf>
    <dxf>
      <font>
        <color theme="0"/>
      </font>
    </dxf>
    <dxf>
      <font>
        <color rgb="FF9C0006"/>
      </font>
      <fill>
        <patternFill>
          <bgColor rgb="FFFFC7CE"/>
        </patternFill>
      </fill>
    </dxf>
    <dxf>
      <font>
        <b/>
        <i/>
        <color theme="6" tint="-0.499984740745262"/>
      </font>
    </dxf>
    <dxf>
      <font>
        <b/>
        <i val="0"/>
        <color rgb="FFC00000"/>
      </font>
    </dxf>
    <dxf>
      <font>
        <b/>
        <i/>
        <color auto="1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Yu Gothic Light"/>
        <a:font script="Hang" typeface="맑은 고딕"/>
        <a:font script="Hans" typeface="DengXian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DengXian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vmlDrawing" Target="../drawings/vmlDrawing1.v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Hoja1">
    <pageSetUpPr fitToPage="1"/>
  </sheetPr>
  <dimension ref="A1:AZ36"/>
  <sheetViews>
    <sheetView showGridLines="0" tabSelected="1" view="pageLayout" zoomScale="165" zoomScaleNormal="150" zoomScaleSheetLayoutView="76" zoomScalePageLayoutView="165" workbookViewId="0">
      <selection activeCell="Y12" sqref="Y12"/>
    </sheetView>
  </sheetViews>
  <sheetFormatPr baseColWidth="10" defaultColWidth="10.6640625" defaultRowHeight="13"/>
  <cols>
    <col min="1" max="1" width="4.6640625" style="6" customWidth="1"/>
    <col min="2" max="2" width="12.1640625" style="6" customWidth="1"/>
    <col min="3" max="3" width="14.33203125" style="6" customWidth="1"/>
    <col min="4" max="4" width="12" style="6" customWidth="1"/>
    <col min="5" max="5" width="9.6640625" style="6" customWidth="1"/>
    <col min="6" max="6" width="9" style="10" customWidth="1"/>
    <col min="7" max="8" width="4.1640625" style="43" hidden="1" customWidth="1"/>
    <col min="9" max="9" width="3.83203125" style="6" customWidth="1"/>
    <col min="10" max="10" width="3.5" style="6" customWidth="1"/>
    <col min="11" max="13" width="3.5" style="6" hidden="1" customWidth="1"/>
    <col min="14" max="14" width="3.5" style="6" customWidth="1"/>
    <col min="15" max="15" width="3" style="6" customWidth="1"/>
    <col min="16" max="18" width="3" style="6" hidden="1" customWidth="1"/>
    <col min="19" max="20" width="3.5" style="6" customWidth="1"/>
    <col min="21" max="24" width="3.5" style="6" hidden="1" customWidth="1"/>
    <col min="25" max="32" width="3.5" style="6" customWidth="1"/>
    <col min="33" max="34" width="3.6640625" style="6" customWidth="1"/>
    <col min="35" max="35" width="10.6640625" style="6"/>
    <col min="36" max="36" width="2.1640625" style="6" hidden="1" customWidth="1"/>
    <col min="37" max="37" width="4" style="10" hidden="1" customWidth="1"/>
    <col min="38" max="16384" width="10.6640625" style="6"/>
  </cols>
  <sheetData>
    <row r="1" spans="1:37">
      <c r="F1" s="21"/>
      <c r="AK1" s="21"/>
    </row>
    <row r="2" spans="1:37" s="1" customFormat="1" ht="13.25" customHeight="1">
      <c r="A2" s="100" t="s">
        <v>54</v>
      </c>
      <c r="B2" s="101"/>
      <c r="C2" s="107" t="s">
        <v>58</v>
      </c>
      <c r="D2" s="107"/>
      <c r="E2" s="107"/>
      <c r="F2" s="108"/>
      <c r="G2" s="51"/>
      <c r="H2" s="51"/>
      <c r="I2" s="100" t="s">
        <v>9</v>
      </c>
      <c r="J2" s="101"/>
      <c r="K2" s="101"/>
      <c r="L2" s="101"/>
      <c r="M2" s="101"/>
      <c r="N2" s="101"/>
      <c r="O2" s="69" t="s">
        <v>59</v>
      </c>
      <c r="P2" s="69"/>
      <c r="Q2" s="69"/>
      <c r="R2" s="69"/>
      <c r="S2" s="69"/>
      <c r="T2" s="69"/>
      <c r="U2" s="69"/>
      <c r="V2" s="69"/>
      <c r="W2" s="69"/>
      <c r="X2" s="69"/>
      <c r="Y2" s="69"/>
      <c r="Z2" s="69"/>
      <c r="AA2" s="69"/>
      <c r="AB2" s="69"/>
      <c r="AC2" s="69"/>
      <c r="AD2" s="69"/>
      <c r="AE2" s="69"/>
      <c r="AF2" s="69"/>
      <c r="AG2" s="69"/>
      <c r="AH2" s="70"/>
      <c r="AJ2" s="17"/>
      <c r="AK2" s="18" t="s">
        <v>17</v>
      </c>
    </row>
    <row r="3" spans="1:37" s="5" customFormat="1" ht="10.25" customHeight="1">
      <c r="A3" s="2" t="s">
        <v>1</v>
      </c>
      <c r="B3" s="44" t="s">
        <v>86</v>
      </c>
      <c r="C3" s="29" t="s">
        <v>50</v>
      </c>
      <c r="D3" s="69" t="s">
        <v>85</v>
      </c>
      <c r="E3" s="69"/>
      <c r="F3" s="69"/>
      <c r="G3" s="69"/>
      <c r="H3" s="69"/>
      <c r="I3" s="69"/>
      <c r="J3" s="69"/>
      <c r="K3" s="69"/>
      <c r="L3" s="69"/>
      <c r="M3" s="69"/>
      <c r="N3" s="69"/>
      <c r="O3" s="69"/>
      <c r="P3" s="69"/>
      <c r="Q3" s="69"/>
      <c r="R3" s="69"/>
      <c r="S3" s="70"/>
      <c r="T3" s="71" t="s">
        <v>0</v>
      </c>
      <c r="U3" s="71"/>
      <c r="V3" s="71"/>
      <c r="W3" s="71"/>
      <c r="X3" s="71"/>
      <c r="Y3" s="71"/>
      <c r="Z3" s="69" t="s">
        <v>74</v>
      </c>
      <c r="AA3" s="70"/>
      <c r="AB3" s="3" t="s">
        <v>10</v>
      </c>
      <c r="AC3" s="4"/>
      <c r="AD3" s="69" t="s">
        <v>66</v>
      </c>
      <c r="AE3" s="69"/>
      <c r="AF3" s="69"/>
      <c r="AG3" s="69"/>
      <c r="AH3" s="70"/>
      <c r="AJ3" s="72" t="s">
        <v>53</v>
      </c>
      <c r="AK3" s="54">
        <f>COUNTA(F8:F27)</f>
        <v>20</v>
      </c>
    </row>
    <row r="4" spans="1:37" ht="3" customHeight="1">
      <c r="A4" s="97"/>
      <c r="B4" s="98"/>
      <c r="C4" s="98"/>
      <c r="D4" s="98"/>
      <c r="E4" s="98"/>
      <c r="F4" s="98"/>
      <c r="G4" s="98"/>
      <c r="H4" s="98"/>
      <c r="I4" s="98"/>
      <c r="J4" s="98"/>
      <c r="K4" s="98"/>
      <c r="L4" s="98"/>
      <c r="M4" s="98"/>
      <c r="N4" s="98"/>
      <c r="O4" s="98"/>
      <c r="P4" s="98"/>
      <c r="Q4" s="98"/>
      <c r="R4" s="98"/>
      <c r="S4" s="98"/>
      <c r="T4" s="98"/>
      <c r="U4" s="98"/>
      <c r="V4" s="98"/>
      <c r="W4" s="98"/>
      <c r="X4" s="98"/>
      <c r="Y4" s="98"/>
      <c r="Z4" s="98"/>
      <c r="AA4" s="98"/>
      <c r="AB4" s="98"/>
      <c r="AC4" s="98"/>
      <c r="AD4" s="98"/>
      <c r="AE4" s="98"/>
      <c r="AF4" s="98"/>
      <c r="AG4" s="98"/>
      <c r="AH4" s="99"/>
      <c r="AJ4" s="73"/>
      <c r="AK4" s="55"/>
    </row>
    <row r="5" spans="1:37" s="1" customFormat="1" ht="11.25" customHeight="1">
      <c r="A5" s="102" t="s">
        <v>42</v>
      </c>
      <c r="B5" s="56" t="s">
        <v>43</v>
      </c>
      <c r="C5" s="57"/>
      <c r="D5" s="57"/>
      <c r="E5" s="58"/>
      <c r="F5" s="65" t="s">
        <v>51</v>
      </c>
      <c r="G5" s="37"/>
      <c r="H5" s="37"/>
      <c r="I5" s="78" t="s">
        <v>44</v>
      </c>
      <c r="J5" s="79"/>
      <c r="K5" s="79"/>
      <c r="L5" s="79"/>
      <c r="M5" s="79"/>
      <c r="N5" s="79"/>
      <c r="O5" s="79"/>
      <c r="P5" s="79"/>
      <c r="Q5" s="79"/>
      <c r="R5" s="79"/>
      <c r="S5" s="79"/>
      <c r="T5" s="79"/>
      <c r="U5" s="79"/>
      <c r="V5" s="79"/>
      <c r="W5" s="79"/>
      <c r="X5" s="79"/>
      <c r="Y5" s="79"/>
      <c r="Z5" s="79"/>
      <c r="AA5" s="79"/>
      <c r="AB5" s="79"/>
      <c r="AC5" s="79"/>
      <c r="AD5" s="79"/>
      <c r="AE5" s="79"/>
      <c r="AF5" s="80"/>
      <c r="AG5" s="74" t="s">
        <v>45</v>
      </c>
      <c r="AH5" s="75"/>
      <c r="AJ5"/>
      <c r="AK5"/>
    </row>
    <row r="6" spans="1:37" s="1" customFormat="1" ht="12" customHeight="1">
      <c r="A6" s="103"/>
      <c r="B6" s="59"/>
      <c r="C6" s="60"/>
      <c r="D6" s="60"/>
      <c r="E6" s="61"/>
      <c r="F6" s="66"/>
      <c r="G6" s="38"/>
      <c r="H6" s="38"/>
      <c r="I6" s="81" t="s">
        <v>4</v>
      </c>
      <c r="J6" s="82"/>
      <c r="K6" s="45"/>
      <c r="L6" s="45"/>
      <c r="M6" s="45"/>
      <c r="N6" s="81" t="s">
        <v>2</v>
      </c>
      <c r="O6" s="82"/>
      <c r="P6" s="45"/>
      <c r="Q6" s="45"/>
      <c r="R6" s="45"/>
      <c r="S6" s="81" t="s">
        <v>3</v>
      </c>
      <c r="T6" s="82"/>
      <c r="U6" s="45"/>
      <c r="V6" s="45"/>
      <c r="W6" s="45"/>
      <c r="X6" s="45"/>
      <c r="Y6" s="81" t="s">
        <v>5</v>
      </c>
      <c r="Z6" s="82"/>
      <c r="AA6" s="81" t="s">
        <v>6</v>
      </c>
      <c r="AB6" s="82"/>
      <c r="AC6" s="105" t="s">
        <v>7</v>
      </c>
      <c r="AD6" s="106"/>
      <c r="AE6" s="81" t="s">
        <v>8</v>
      </c>
      <c r="AF6" s="82"/>
      <c r="AG6" s="76"/>
      <c r="AH6" s="77"/>
      <c r="AJ6"/>
      <c r="AK6"/>
    </row>
    <row r="7" spans="1:37" s="1" customFormat="1" ht="20" customHeight="1">
      <c r="A7" s="104"/>
      <c r="B7" s="62"/>
      <c r="C7" s="63"/>
      <c r="D7" s="63"/>
      <c r="E7" s="64"/>
      <c r="F7" s="67"/>
      <c r="G7" s="49" t="s">
        <v>60</v>
      </c>
      <c r="H7" s="49" t="s">
        <v>63</v>
      </c>
      <c r="I7" s="7" t="s">
        <v>11</v>
      </c>
      <c r="J7" s="7" t="s">
        <v>12</v>
      </c>
      <c r="K7" s="7"/>
      <c r="L7" s="7" t="s">
        <v>114</v>
      </c>
      <c r="M7" s="7" t="s">
        <v>113</v>
      </c>
      <c r="N7" s="7" t="s">
        <v>11</v>
      </c>
      <c r="O7" s="7" t="s">
        <v>12</v>
      </c>
      <c r="P7" s="7" t="s">
        <v>115</v>
      </c>
      <c r="Q7" s="7" t="s">
        <v>116</v>
      </c>
      <c r="R7" s="7" t="s">
        <v>117</v>
      </c>
      <c r="S7" s="7" t="s">
        <v>11</v>
      </c>
      <c r="T7" s="7" t="s">
        <v>12</v>
      </c>
      <c r="U7" s="7" t="s">
        <v>64</v>
      </c>
      <c r="V7" s="7" t="s">
        <v>65</v>
      </c>
      <c r="W7" s="7" t="s">
        <v>64</v>
      </c>
      <c r="X7" s="7" t="s">
        <v>118</v>
      </c>
      <c r="Y7" s="7" t="s">
        <v>11</v>
      </c>
      <c r="Z7" s="7" t="s">
        <v>12</v>
      </c>
      <c r="AA7" s="7" t="s">
        <v>11</v>
      </c>
      <c r="AB7" s="7" t="s">
        <v>12</v>
      </c>
      <c r="AC7" s="7" t="s">
        <v>11</v>
      </c>
      <c r="AD7" s="7" t="s">
        <v>12</v>
      </c>
      <c r="AE7" s="7" t="s">
        <v>11</v>
      </c>
      <c r="AF7" s="7" t="s">
        <v>12</v>
      </c>
      <c r="AG7" s="7" t="s">
        <v>11</v>
      </c>
      <c r="AH7" s="7" t="s">
        <v>12</v>
      </c>
      <c r="AJ7"/>
      <c r="AK7"/>
    </row>
    <row r="8" spans="1:37" ht="13.25" customHeight="1">
      <c r="A8" s="8">
        <v>1</v>
      </c>
      <c r="B8" s="39" t="s">
        <v>87</v>
      </c>
      <c r="C8" s="32"/>
      <c r="D8" s="32"/>
      <c r="E8" s="33"/>
      <c r="F8" t="s">
        <v>88</v>
      </c>
      <c r="G8" s="31">
        <v>49</v>
      </c>
      <c r="H8" s="31">
        <v>10</v>
      </c>
      <c r="I8" s="47">
        <f>H8/10*50+G8*0.5</f>
        <v>74.5</v>
      </c>
      <c r="J8" s="34"/>
      <c r="K8" s="34">
        <v>7</v>
      </c>
      <c r="L8" s="34">
        <f>K8/16*100</f>
        <v>43.75</v>
      </c>
      <c r="M8" s="34">
        <v>50</v>
      </c>
      <c r="N8" s="34">
        <f>M8+L8*0.5</f>
        <v>71.875</v>
      </c>
      <c r="O8" s="34"/>
      <c r="P8" s="34">
        <v>1</v>
      </c>
      <c r="Q8" s="34">
        <v>3</v>
      </c>
      <c r="R8" s="34">
        <v>100</v>
      </c>
      <c r="S8" s="34">
        <f>P8*33+Q8/3*33+R8*0.34</f>
        <v>100</v>
      </c>
      <c r="T8" s="34"/>
      <c r="U8" s="34"/>
      <c r="V8" s="34"/>
      <c r="W8" s="34">
        <v>1</v>
      </c>
      <c r="X8" s="34">
        <v>1</v>
      </c>
      <c r="Y8" s="34"/>
      <c r="Z8" s="34"/>
      <c r="AA8" s="34"/>
      <c r="AB8" s="34"/>
      <c r="AC8" s="34"/>
      <c r="AD8" s="34"/>
      <c r="AE8" s="34"/>
      <c r="AF8" s="34"/>
      <c r="AG8" s="34"/>
      <c r="AH8" s="34"/>
      <c r="AI8" s="9"/>
      <c r="AJ8"/>
      <c r="AK8"/>
    </row>
    <row r="9" spans="1:37">
      <c r="A9" s="8">
        <v>2</v>
      </c>
      <c r="B9" s="39" t="s">
        <v>89</v>
      </c>
      <c r="C9" s="32"/>
      <c r="D9" s="32"/>
      <c r="E9" s="33"/>
      <c r="F9" t="s">
        <v>90</v>
      </c>
      <c r="G9" s="35">
        <v>94</v>
      </c>
      <c r="H9" s="31">
        <v>10</v>
      </c>
      <c r="I9" s="47">
        <f t="shared" ref="I9:I27" si="0">H9/10*50+G9*0.5</f>
        <v>97</v>
      </c>
      <c r="J9" s="34"/>
      <c r="K9" s="34">
        <v>14</v>
      </c>
      <c r="L9" s="34">
        <f t="shared" ref="L9:L27" si="1">K9/16*100</f>
        <v>87.5</v>
      </c>
      <c r="M9" s="34">
        <v>50</v>
      </c>
      <c r="N9" s="34">
        <f t="shared" ref="N9:N27" si="2">M9+L9*0.5</f>
        <v>93.75</v>
      </c>
      <c r="O9" s="34"/>
      <c r="P9" s="34">
        <v>1</v>
      </c>
      <c r="Q9" s="34">
        <v>3</v>
      </c>
      <c r="R9" s="34">
        <v>63</v>
      </c>
      <c r="S9" s="34">
        <f t="shared" ref="S9:S27" si="3">P9*33+Q9/3*33+R9*0.34</f>
        <v>87.42</v>
      </c>
      <c r="T9" s="34"/>
      <c r="U9" s="34"/>
      <c r="V9" s="34"/>
      <c r="W9" s="34">
        <v>1</v>
      </c>
      <c r="X9" s="34">
        <v>1</v>
      </c>
      <c r="Y9" s="34"/>
      <c r="Z9" s="34"/>
      <c r="AA9" s="34"/>
      <c r="AB9" s="34"/>
      <c r="AC9" s="34"/>
      <c r="AD9" s="34"/>
      <c r="AE9" s="34"/>
      <c r="AF9" s="34"/>
      <c r="AG9" s="34"/>
      <c r="AH9" s="34"/>
      <c r="AI9" s="9"/>
      <c r="AJ9"/>
      <c r="AK9"/>
    </row>
    <row r="10" spans="1:37">
      <c r="A10" s="8">
        <v>3</v>
      </c>
      <c r="B10" s="39" t="s">
        <v>75</v>
      </c>
      <c r="C10" s="32"/>
      <c r="D10" s="32"/>
      <c r="E10" s="42"/>
      <c r="F10" t="s">
        <v>80</v>
      </c>
      <c r="G10" s="35">
        <v>81</v>
      </c>
      <c r="H10" s="31">
        <v>10</v>
      </c>
      <c r="I10" s="47">
        <f t="shared" si="0"/>
        <v>90.5</v>
      </c>
      <c r="J10" s="34"/>
      <c r="K10" s="34">
        <v>12</v>
      </c>
      <c r="L10" s="34">
        <f t="shared" si="1"/>
        <v>75</v>
      </c>
      <c r="M10" s="34">
        <v>50</v>
      </c>
      <c r="N10" s="34">
        <f t="shared" si="2"/>
        <v>87.5</v>
      </c>
      <c r="O10" s="34"/>
      <c r="P10" s="34">
        <v>1</v>
      </c>
      <c r="Q10" s="34">
        <v>3</v>
      </c>
      <c r="R10" s="34">
        <v>100</v>
      </c>
      <c r="S10" s="34">
        <f t="shared" si="3"/>
        <v>100</v>
      </c>
      <c r="T10" s="34"/>
      <c r="U10" s="34"/>
      <c r="V10" s="34"/>
      <c r="W10" s="34">
        <v>1</v>
      </c>
      <c r="X10" s="34">
        <v>1</v>
      </c>
      <c r="Y10" s="34"/>
      <c r="Z10" s="34"/>
      <c r="AA10" s="34"/>
      <c r="AB10" s="34"/>
      <c r="AC10" s="34"/>
      <c r="AD10" s="34"/>
      <c r="AE10" s="34"/>
      <c r="AF10" s="34"/>
      <c r="AG10" s="34"/>
      <c r="AH10" s="34"/>
      <c r="AI10" s="9"/>
      <c r="AJ10"/>
      <c r="AK10"/>
    </row>
    <row r="11" spans="1:37">
      <c r="A11" s="8">
        <v>4</v>
      </c>
      <c r="B11" s="39" t="s">
        <v>76</v>
      </c>
      <c r="C11" s="32"/>
      <c r="D11" s="32"/>
      <c r="E11" s="33"/>
      <c r="F11" t="s">
        <v>81</v>
      </c>
      <c r="G11" s="35">
        <v>41</v>
      </c>
      <c r="H11" s="31">
        <v>10</v>
      </c>
      <c r="I11" s="47">
        <f t="shared" si="0"/>
        <v>70.5</v>
      </c>
      <c r="J11" s="34"/>
      <c r="K11" s="34">
        <v>13</v>
      </c>
      <c r="L11" s="34">
        <f t="shared" si="1"/>
        <v>81.25</v>
      </c>
      <c r="M11" s="34">
        <v>50</v>
      </c>
      <c r="N11" s="34">
        <f t="shared" si="2"/>
        <v>90.625</v>
      </c>
      <c r="O11" s="34"/>
      <c r="P11" s="34">
        <v>1</v>
      </c>
      <c r="Q11" s="34">
        <v>3</v>
      </c>
      <c r="R11" s="34">
        <v>94</v>
      </c>
      <c r="S11" s="34">
        <f t="shared" si="3"/>
        <v>97.960000000000008</v>
      </c>
      <c r="T11" s="34"/>
      <c r="U11" s="34"/>
      <c r="V11" s="34"/>
      <c r="W11" s="34">
        <v>1</v>
      </c>
      <c r="X11" s="34">
        <v>1</v>
      </c>
      <c r="Y11" s="34"/>
      <c r="Z11" s="34"/>
      <c r="AA11" s="34"/>
      <c r="AB11" s="34"/>
      <c r="AC11" s="34"/>
      <c r="AD11" s="34"/>
      <c r="AE11" s="34"/>
      <c r="AF11" s="34"/>
      <c r="AG11" s="34"/>
      <c r="AH11" s="34"/>
      <c r="AI11" s="9"/>
      <c r="AJ11"/>
      <c r="AK11"/>
    </row>
    <row r="12" spans="1:37">
      <c r="A12" s="8">
        <v>5</v>
      </c>
      <c r="B12" s="39" t="s">
        <v>91</v>
      </c>
      <c r="C12" s="32"/>
      <c r="D12" s="32"/>
      <c r="E12" s="33"/>
      <c r="F12" t="s">
        <v>92</v>
      </c>
      <c r="G12" s="35">
        <v>40</v>
      </c>
      <c r="H12" s="31">
        <v>10</v>
      </c>
      <c r="I12" s="47">
        <v>64</v>
      </c>
      <c r="J12" s="34"/>
      <c r="K12" s="34">
        <v>8</v>
      </c>
      <c r="L12" s="34">
        <f t="shared" si="1"/>
        <v>50</v>
      </c>
      <c r="M12" s="34">
        <v>50</v>
      </c>
      <c r="N12" s="34">
        <f t="shared" si="2"/>
        <v>75</v>
      </c>
      <c r="O12" s="34"/>
      <c r="P12" s="34">
        <v>1</v>
      </c>
      <c r="Q12" s="34">
        <v>3</v>
      </c>
      <c r="R12" s="34">
        <v>88</v>
      </c>
      <c r="S12" s="34">
        <f t="shared" si="3"/>
        <v>95.92</v>
      </c>
      <c r="T12" s="34"/>
      <c r="U12" s="34"/>
      <c r="V12" s="34"/>
      <c r="W12" s="34">
        <v>1</v>
      </c>
      <c r="X12" s="34">
        <v>1</v>
      </c>
      <c r="Y12" s="34"/>
      <c r="Z12" s="34"/>
      <c r="AA12" s="34"/>
      <c r="AB12" s="34"/>
      <c r="AC12" s="34"/>
      <c r="AD12" s="34"/>
      <c r="AE12" s="34"/>
      <c r="AF12" s="34"/>
      <c r="AG12" s="34"/>
      <c r="AH12" s="34"/>
      <c r="AI12" s="9"/>
      <c r="AJ12"/>
      <c r="AK12"/>
    </row>
    <row r="13" spans="1:37">
      <c r="A13" s="8">
        <v>6</v>
      </c>
      <c r="B13" s="39" t="s">
        <v>93</v>
      </c>
      <c r="C13" s="32"/>
      <c r="D13" s="32"/>
      <c r="E13" s="33"/>
      <c r="F13" t="s">
        <v>94</v>
      </c>
      <c r="G13" s="35">
        <v>27</v>
      </c>
      <c r="H13" s="31">
        <v>10</v>
      </c>
      <c r="I13" s="47">
        <f t="shared" si="0"/>
        <v>63.5</v>
      </c>
      <c r="J13" s="34"/>
      <c r="K13" s="34">
        <v>9.5</v>
      </c>
      <c r="L13" s="34">
        <f t="shared" si="1"/>
        <v>59.375</v>
      </c>
      <c r="M13" s="34">
        <v>50</v>
      </c>
      <c r="N13" s="34">
        <f t="shared" si="2"/>
        <v>79.6875</v>
      </c>
      <c r="O13" s="34"/>
      <c r="P13" s="34">
        <v>1</v>
      </c>
      <c r="Q13" s="34">
        <v>3</v>
      </c>
      <c r="R13" s="34">
        <v>94</v>
      </c>
      <c r="S13" s="34">
        <f t="shared" si="3"/>
        <v>97.960000000000008</v>
      </c>
      <c r="T13" s="34"/>
      <c r="U13" s="34"/>
      <c r="V13" s="34"/>
      <c r="W13" s="34">
        <v>1</v>
      </c>
      <c r="X13" s="34">
        <v>1</v>
      </c>
      <c r="Y13" s="34"/>
      <c r="Z13" s="34"/>
      <c r="AA13" s="34"/>
      <c r="AB13" s="34"/>
      <c r="AC13" s="34"/>
      <c r="AD13" s="34"/>
      <c r="AE13" s="34"/>
      <c r="AF13" s="34"/>
      <c r="AG13" s="34"/>
      <c r="AH13" s="34"/>
      <c r="AI13" s="9"/>
      <c r="AJ13"/>
      <c r="AK13"/>
    </row>
    <row r="14" spans="1:37">
      <c r="A14" s="8">
        <v>7</v>
      </c>
      <c r="B14" s="39" t="s">
        <v>95</v>
      </c>
      <c r="C14" s="32"/>
      <c r="D14" s="32"/>
      <c r="E14" s="33"/>
      <c r="F14" t="s">
        <v>96</v>
      </c>
      <c r="G14" s="35">
        <v>55</v>
      </c>
      <c r="H14" s="31">
        <v>10</v>
      </c>
      <c r="I14" s="47">
        <f t="shared" si="0"/>
        <v>77.5</v>
      </c>
      <c r="J14" s="34"/>
      <c r="K14" s="34">
        <v>15</v>
      </c>
      <c r="L14" s="34">
        <f t="shared" si="1"/>
        <v>93.75</v>
      </c>
      <c r="M14" s="34">
        <v>50</v>
      </c>
      <c r="N14" s="34">
        <f t="shared" si="2"/>
        <v>96.875</v>
      </c>
      <c r="O14" s="34"/>
      <c r="P14" s="34">
        <v>1</v>
      </c>
      <c r="Q14" s="34">
        <v>3</v>
      </c>
      <c r="R14" s="34">
        <v>100</v>
      </c>
      <c r="S14" s="34">
        <f t="shared" si="3"/>
        <v>100</v>
      </c>
      <c r="T14" s="34"/>
      <c r="U14" s="34"/>
      <c r="V14" s="34"/>
      <c r="W14" s="34">
        <v>1</v>
      </c>
      <c r="X14" s="34">
        <v>1</v>
      </c>
      <c r="Y14" s="34"/>
      <c r="Z14" s="34"/>
      <c r="AA14" s="34"/>
      <c r="AB14" s="34"/>
      <c r="AC14" s="34"/>
      <c r="AD14" s="34"/>
      <c r="AE14" s="34"/>
      <c r="AF14" s="34"/>
      <c r="AG14" s="34"/>
      <c r="AH14" s="34"/>
      <c r="AI14" s="9"/>
      <c r="AJ14"/>
      <c r="AK14"/>
    </row>
    <row r="15" spans="1:37">
      <c r="A15" s="8">
        <v>8</v>
      </c>
      <c r="B15" s="39" t="s">
        <v>77</v>
      </c>
      <c r="C15" s="32"/>
      <c r="D15" s="32"/>
      <c r="E15" s="33"/>
      <c r="F15" t="s">
        <v>82</v>
      </c>
      <c r="G15" s="35">
        <v>54</v>
      </c>
      <c r="H15" s="31">
        <v>10</v>
      </c>
      <c r="I15" s="47">
        <f t="shared" si="0"/>
        <v>77</v>
      </c>
      <c r="J15" s="34"/>
      <c r="K15" s="34">
        <v>15</v>
      </c>
      <c r="L15" s="34">
        <f t="shared" si="1"/>
        <v>93.75</v>
      </c>
      <c r="M15" s="34">
        <v>50</v>
      </c>
      <c r="N15" s="34">
        <f t="shared" si="2"/>
        <v>96.875</v>
      </c>
      <c r="O15" s="34"/>
      <c r="P15" s="34">
        <v>1</v>
      </c>
      <c r="Q15" s="34">
        <v>3</v>
      </c>
      <c r="R15" s="34">
        <v>61</v>
      </c>
      <c r="S15" s="34">
        <f t="shared" si="3"/>
        <v>86.740000000000009</v>
      </c>
      <c r="T15" s="34"/>
      <c r="U15" s="34"/>
      <c r="V15" s="34"/>
      <c r="W15" s="34">
        <v>1</v>
      </c>
      <c r="X15" s="34">
        <v>1</v>
      </c>
      <c r="Y15" s="34"/>
      <c r="Z15" s="34"/>
      <c r="AA15" s="34"/>
      <c r="AB15" s="34"/>
      <c r="AC15" s="34"/>
      <c r="AD15" s="34"/>
      <c r="AE15" s="34"/>
      <c r="AF15" s="34"/>
      <c r="AG15" s="34"/>
      <c r="AH15" s="34"/>
      <c r="AI15" s="9"/>
      <c r="AJ15"/>
      <c r="AK15"/>
    </row>
    <row r="16" spans="1:37">
      <c r="A16" s="8">
        <v>9</v>
      </c>
      <c r="B16" s="39" t="s">
        <v>97</v>
      </c>
      <c r="C16" s="32"/>
      <c r="D16" s="32"/>
      <c r="E16" s="33"/>
      <c r="F16" t="s">
        <v>98</v>
      </c>
      <c r="G16" s="35">
        <v>43</v>
      </c>
      <c r="H16" s="31">
        <v>10</v>
      </c>
      <c r="I16" s="47">
        <f t="shared" si="0"/>
        <v>71.5</v>
      </c>
      <c r="J16" s="34"/>
      <c r="K16" s="34">
        <v>11.5</v>
      </c>
      <c r="L16" s="34">
        <f t="shared" si="1"/>
        <v>71.875</v>
      </c>
      <c r="M16" s="34">
        <v>50</v>
      </c>
      <c r="N16" s="34">
        <f t="shared" si="2"/>
        <v>85.9375</v>
      </c>
      <c r="O16" s="34"/>
      <c r="P16" s="34">
        <v>1</v>
      </c>
      <c r="Q16" s="34">
        <v>3</v>
      </c>
      <c r="R16" s="34">
        <v>50</v>
      </c>
      <c r="S16" s="34">
        <f t="shared" si="3"/>
        <v>83</v>
      </c>
      <c r="T16" s="34"/>
      <c r="U16" s="34"/>
      <c r="V16" s="34"/>
      <c r="W16" s="34">
        <v>1</v>
      </c>
      <c r="X16" s="34">
        <v>1</v>
      </c>
      <c r="Y16" s="34"/>
      <c r="Z16" s="34"/>
      <c r="AA16" s="34"/>
      <c r="AB16" s="34"/>
      <c r="AC16" s="34"/>
      <c r="AD16" s="34"/>
      <c r="AE16" s="34"/>
      <c r="AF16" s="34"/>
      <c r="AG16" s="34"/>
      <c r="AH16" s="34"/>
      <c r="AI16" s="9"/>
      <c r="AJ16"/>
      <c r="AK16"/>
    </row>
    <row r="17" spans="1:37">
      <c r="A17" s="8">
        <v>10</v>
      </c>
      <c r="B17" s="39" t="s">
        <v>99</v>
      </c>
      <c r="C17" s="32"/>
      <c r="D17" s="32"/>
      <c r="E17" s="33"/>
      <c r="F17" t="s">
        <v>100</v>
      </c>
      <c r="G17" s="35">
        <v>22</v>
      </c>
      <c r="H17" s="31">
        <v>10</v>
      </c>
      <c r="I17" s="47">
        <f t="shared" si="0"/>
        <v>61</v>
      </c>
      <c r="J17" s="34"/>
      <c r="K17" s="34">
        <v>10.5</v>
      </c>
      <c r="L17" s="34">
        <f t="shared" si="1"/>
        <v>65.625</v>
      </c>
      <c r="M17" s="34">
        <v>50</v>
      </c>
      <c r="N17" s="34">
        <f t="shared" si="2"/>
        <v>82.8125</v>
      </c>
      <c r="O17" s="34"/>
      <c r="P17" s="34"/>
      <c r="Q17" s="34"/>
      <c r="R17" s="34">
        <v>94</v>
      </c>
      <c r="S17" s="34">
        <f t="shared" si="3"/>
        <v>31.96</v>
      </c>
      <c r="T17" s="34"/>
      <c r="U17" s="34"/>
      <c r="V17" s="34"/>
      <c r="W17" s="34"/>
      <c r="X17" s="34"/>
      <c r="Y17" s="34"/>
      <c r="Z17" s="34"/>
      <c r="AA17" s="34"/>
      <c r="AB17" s="34"/>
      <c r="AC17" s="34"/>
      <c r="AD17" s="34"/>
      <c r="AE17" s="34"/>
      <c r="AF17" s="34"/>
      <c r="AG17" s="34"/>
      <c r="AH17" s="34"/>
      <c r="AI17" s="9"/>
      <c r="AJ17"/>
      <c r="AK17"/>
    </row>
    <row r="18" spans="1:37">
      <c r="A18" s="8">
        <v>11</v>
      </c>
      <c r="B18" s="39" t="s">
        <v>101</v>
      </c>
      <c r="C18" s="32"/>
      <c r="D18" s="32"/>
      <c r="E18" s="33"/>
      <c r="F18" t="s">
        <v>102</v>
      </c>
      <c r="G18" s="35">
        <v>88</v>
      </c>
      <c r="H18" s="31">
        <v>10</v>
      </c>
      <c r="I18" s="47">
        <f t="shared" si="0"/>
        <v>94</v>
      </c>
      <c r="J18" s="34"/>
      <c r="K18" s="34">
        <v>15</v>
      </c>
      <c r="L18" s="34">
        <f t="shared" si="1"/>
        <v>93.75</v>
      </c>
      <c r="M18" s="34">
        <v>50</v>
      </c>
      <c r="N18" s="34">
        <f t="shared" si="2"/>
        <v>96.875</v>
      </c>
      <c r="O18" s="34"/>
      <c r="P18" s="34">
        <v>1</v>
      </c>
      <c r="Q18" s="34">
        <v>3</v>
      </c>
      <c r="R18" s="34">
        <v>94</v>
      </c>
      <c r="S18" s="34">
        <f t="shared" si="3"/>
        <v>97.960000000000008</v>
      </c>
      <c r="T18" s="34"/>
      <c r="U18" s="34"/>
      <c r="V18" s="34"/>
      <c r="W18" s="34">
        <v>1</v>
      </c>
      <c r="X18" s="34">
        <v>1</v>
      </c>
      <c r="Y18" s="34"/>
      <c r="Z18" s="34"/>
      <c r="AA18" s="34"/>
      <c r="AB18" s="34"/>
      <c r="AC18" s="34"/>
      <c r="AD18" s="34"/>
      <c r="AE18" s="34"/>
      <c r="AF18" s="34"/>
      <c r="AG18" s="34"/>
      <c r="AH18" s="34"/>
      <c r="AI18" s="9"/>
      <c r="AJ18"/>
      <c r="AK18"/>
    </row>
    <row r="19" spans="1:37">
      <c r="A19" s="8">
        <v>12</v>
      </c>
      <c r="B19" s="39" t="s">
        <v>103</v>
      </c>
      <c r="C19" s="32"/>
      <c r="D19" s="32"/>
      <c r="E19" s="33"/>
      <c r="F19" t="s">
        <v>104</v>
      </c>
      <c r="G19" s="35">
        <v>11</v>
      </c>
      <c r="H19" s="31">
        <v>10</v>
      </c>
      <c r="I19" s="47">
        <f t="shared" si="0"/>
        <v>55.5</v>
      </c>
      <c r="J19" s="34"/>
      <c r="K19" s="34">
        <v>10</v>
      </c>
      <c r="L19" s="34">
        <f t="shared" si="1"/>
        <v>62.5</v>
      </c>
      <c r="M19" s="34">
        <v>50</v>
      </c>
      <c r="N19" s="34">
        <f t="shared" si="2"/>
        <v>81.25</v>
      </c>
      <c r="O19" s="34"/>
      <c r="P19" s="34">
        <v>1</v>
      </c>
      <c r="Q19" s="34">
        <v>3</v>
      </c>
      <c r="R19" s="34">
        <v>63</v>
      </c>
      <c r="S19" s="34">
        <f t="shared" si="3"/>
        <v>87.42</v>
      </c>
      <c r="T19" s="34"/>
      <c r="U19" s="34"/>
      <c r="V19" s="34"/>
      <c r="W19" s="34">
        <v>1</v>
      </c>
      <c r="X19" s="34">
        <v>1</v>
      </c>
      <c r="Y19" s="34"/>
      <c r="Z19" s="34"/>
      <c r="AA19" s="34"/>
      <c r="AB19" s="34"/>
      <c r="AC19" s="34"/>
      <c r="AD19" s="34"/>
      <c r="AE19" s="34"/>
      <c r="AF19" s="34"/>
      <c r="AG19" s="34"/>
      <c r="AH19" s="34"/>
      <c r="AI19" s="9"/>
      <c r="AJ19"/>
      <c r="AK19"/>
    </row>
    <row r="20" spans="1:37">
      <c r="A20" s="8">
        <v>13</v>
      </c>
      <c r="B20" s="39" t="s">
        <v>105</v>
      </c>
      <c r="C20" s="32"/>
      <c r="D20" s="32"/>
      <c r="E20" s="33"/>
      <c r="F20" t="s">
        <v>106</v>
      </c>
      <c r="G20" s="35">
        <v>86</v>
      </c>
      <c r="H20" s="31">
        <v>10</v>
      </c>
      <c r="I20" s="47">
        <f t="shared" si="0"/>
        <v>93</v>
      </c>
      <c r="J20" s="34"/>
      <c r="K20" s="34">
        <v>10.5</v>
      </c>
      <c r="L20" s="34">
        <f t="shared" si="1"/>
        <v>65.625</v>
      </c>
      <c r="M20" s="34">
        <v>50</v>
      </c>
      <c r="N20" s="34">
        <f t="shared" si="2"/>
        <v>82.8125</v>
      </c>
      <c r="O20" s="34"/>
      <c r="P20" s="34">
        <v>1</v>
      </c>
      <c r="Q20" s="34">
        <v>3</v>
      </c>
      <c r="R20" s="34">
        <v>88</v>
      </c>
      <c r="S20" s="34">
        <f t="shared" si="3"/>
        <v>95.92</v>
      </c>
      <c r="T20" s="34"/>
      <c r="U20" s="34"/>
      <c r="V20" s="34"/>
      <c r="W20" s="34">
        <v>1</v>
      </c>
      <c r="X20" s="34">
        <v>1</v>
      </c>
      <c r="Y20" s="34"/>
      <c r="Z20" s="46"/>
      <c r="AA20" s="34"/>
      <c r="AB20" s="34"/>
      <c r="AC20" s="34"/>
      <c r="AD20" s="34"/>
      <c r="AE20" s="34"/>
      <c r="AF20" s="34"/>
      <c r="AG20" s="34"/>
      <c r="AH20" s="34"/>
      <c r="AI20" s="9"/>
      <c r="AJ20"/>
      <c r="AK20"/>
    </row>
    <row r="21" spans="1:37">
      <c r="A21" s="8">
        <v>14</v>
      </c>
      <c r="B21" s="39" t="s">
        <v>107</v>
      </c>
      <c r="C21" s="32"/>
      <c r="D21" s="32"/>
      <c r="E21" s="33"/>
      <c r="F21" t="s">
        <v>108</v>
      </c>
      <c r="G21" s="35"/>
      <c r="H21" s="31">
        <v>10</v>
      </c>
      <c r="I21" s="47">
        <f t="shared" si="0"/>
        <v>50</v>
      </c>
      <c r="J21" s="34"/>
      <c r="K21" s="34"/>
      <c r="L21" s="34"/>
      <c r="M21" s="34"/>
      <c r="N21" s="34">
        <f t="shared" si="2"/>
        <v>0</v>
      </c>
      <c r="O21" s="34"/>
      <c r="P21" s="34"/>
      <c r="Q21" s="34"/>
      <c r="R21" s="34"/>
      <c r="S21" s="34">
        <f t="shared" si="3"/>
        <v>0</v>
      </c>
      <c r="T21" s="34"/>
      <c r="U21" s="34"/>
      <c r="V21" s="34"/>
      <c r="W21" s="34"/>
      <c r="X21" s="34"/>
      <c r="Y21" s="34"/>
      <c r="Z21" s="34"/>
      <c r="AA21" s="34"/>
      <c r="AB21" s="34"/>
      <c r="AC21" s="34"/>
      <c r="AD21" s="34"/>
      <c r="AE21" s="34"/>
      <c r="AF21" s="34"/>
      <c r="AG21" s="34"/>
      <c r="AH21" s="34"/>
      <c r="AI21" s="9"/>
      <c r="AJ21"/>
      <c r="AK21"/>
    </row>
    <row r="22" spans="1:37">
      <c r="A22" s="8">
        <v>15</v>
      </c>
      <c r="B22" s="39" t="s">
        <v>78</v>
      </c>
      <c r="C22" s="32"/>
      <c r="D22" s="32"/>
      <c r="E22" s="33"/>
      <c r="F22" t="s">
        <v>83</v>
      </c>
      <c r="G22" s="35">
        <v>77</v>
      </c>
      <c r="H22" s="31">
        <v>10</v>
      </c>
      <c r="I22" s="47">
        <f t="shared" si="0"/>
        <v>88.5</v>
      </c>
      <c r="J22" s="34"/>
      <c r="K22" s="34">
        <v>13.5</v>
      </c>
      <c r="L22" s="34">
        <f t="shared" si="1"/>
        <v>84.375</v>
      </c>
      <c r="M22" s="34">
        <v>50</v>
      </c>
      <c r="N22" s="34">
        <f t="shared" si="2"/>
        <v>92.1875</v>
      </c>
      <c r="O22" s="34"/>
      <c r="P22" s="34">
        <v>1</v>
      </c>
      <c r="Q22" s="34">
        <v>3</v>
      </c>
      <c r="R22" s="34">
        <v>100</v>
      </c>
      <c r="S22" s="34">
        <f t="shared" si="3"/>
        <v>100</v>
      </c>
      <c r="T22" s="34"/>
      <c r="U22" s="34"/>
      <c r="V22" s="34"/>
      <c r="W22" s="34">
        <v>1</v>
      </c>
      <c r="X22" s="34">
        <v>1</v>
      </c>
      <c r="Y22" s="34"/>
      <c r="Z22" s="34"/>
      <c r="AA22" s="34"/>
      <c r="AB22" s="34"/>
      <c r="AC22" s="34"/>
      <c r="AD22" s="34"/>
      <c r="AE22" s="34"/>
      <c r="AF22" s="34"/>
      <c r="AG22" s="34"/>
      <c r="AH22" s="34"/>
      <c r="AI22" s="9"/>
      <c r="AJ22"/>
      <c r="AK22"/>
    </row>
    <row r="23" spans="1:37">
      <c r="A23" s="8">
        <v>16</v>
      </c>
      <c r="B23" s="39" t="s">
        <v>109</v>
      </c>
      <c r="C23" s="32"/>
      <c r="D23" s="32"/>
      <c r="E23" s="33"/>
      <c r="F23" t="s">
        <v>110</v>
      </c>
      <c r="G23" s="35">
        <v>86</v>
      </c>
      <c r="H23" s="31">
        <v>10</v>
      </c>
      <c r="I23" s="47">
        <f t="shared" si="0"/>
        <v>93</v>
      </c>
      <c r="J23" s="34"/>
      <c r="K23" s="34">
        <v>14.5</v>
      </c>
      <c r="L23" s="34">
        <f t="shared" si="1"/>
        <v>90.625</v>
      </c>
      <c r="M23" s="34">
        <v>50</v>
      </c>
      <c r="N23" s="34">
        <f t="shared" si="2"/>
        <v>95.3125</v>
      </c>
      <c r="O23" s="34"/>
      <c r="P23" s="34">
        <v>1</v>
      </c>
      <c r="Q23" s="34">
        <v>3</v>
      </c>
      <c r="R23" s="34">
        <v>83</v>
      </c>
      <c r="S23" s="34">
        <f t="shared" si="3"/>
        <v>94.22</v>
      </c>
      <c r="T23" s="34"/>
      <c r="U23" s="34"/>
      <c r="V23" s="34"/>
      <c r="W23" s="34">
        <v>1</v>
      </c>
      <c r="X23" s="34">
        <v>1</v>
      </c>
      <c r="Y23" s="34"/>
      <c r="Z23" s="34"/>
      <c r="AA23" s="34"/>
      <c r="AB23" s="34"/>
      <c r="AC23" s="34"/>
      <c r="AD23" s="34"/>
      <c r="AE23" s="34"/>
      <c r="AF23" s="34"/>
      <c r="AG23" s="34"/>
      <c r="AH23" s="34"/>
      <c r="AI23" s="9"/>
      <c r="AJ23"/>
      <c r="AK23"/>
    </row>
    <row r="24" spans="1:37">
      <c r="A24" s="8">
        <v>17</v>
      </c>
      <c r="B24" s="39" t="s">
        <v>67</v>
      </c>
      <c r="C24" s="32"/>
      <c r="D24" s="32"/>
      <c r="E24" s="33"/>
      <c r="F24" t="s">
        <v>68</v>
      </c>
      <c r="G24" s="35">
        <v>37</v>
      </c>
      <c r="H24" s="31">
        <v>10</v>
      </c>
      <c r="I24" s="47">
        <f t="shared" si="0"/>
        <v>68.5</v>
      </c>
      <c r="J24" s="34"/>
      <c r="K24" s="34">
        <v>4</v>
      </c>
      <c r="L24" s="34">
        <f t="shared" si="1"/>
        <v>25</v>
      </c>
      <c r="M24" s="34">
        <v>50</v>
      </c>
      <c r="N24" s="34">
        <f t="shared" si="2"/>
        <v>62.5</v>
      </c>
      <c r="O24" s="34"/>
      <c r="P24" s="34">
        <v>1</v>
      </c>
      <c r="Q24" s="34">
        <v>3</v>
      </c>
      <c r="R24" s="34">
        <v>83</v>
      </c>
      <c r="S24" s="34">
        <f t="shared" si="3"/>
        <v>94.22</v>
      </c>
      <c r="T24" s="34"/>
      <c r="U24" s="34"/>
      <c r="V24" s="34"/>
      <c r="W24" s="34">
        <v>1</v>
      </c>
      <c r="X24" s="34">
        <v>1</v>
      </c>
      <c r="Y24" s="34"/>
      <c r="Z24" s="34"/>
      <c r="AA24" s="34"/>
      <c r="AB24" s="34"/>
      <c r="AC24" s="34"/>
      <c r="AD24" s="34"/>
      <c r="AE24" s="34"/>
      <c r="AF24" s="34"/>
      <c r="AG24" s="34"/>
      <c r="AH24" s="34"/>
      <c r="AI24" s="9"/>
      <c r="AJ24"/>
      <c r="AK24"/>
    </row>
    <row r="25" spans="1:37">
      <c r="A25" s="8">
        <v>18</v>
      </c>
      <c r="B25" s="39" t="s">
        <v>69</v>
      </c>
      <c r="C25" s="32"/>
      <c r="D25" s="32"/>
      <c r="E25" s="33"/>
      <c r="F25" t="s">
        <v>70</v>
      </c>
      <c r="G25" s="35">
        <v>15</v>
      </c>
      <c r="H25" s="31">
        <v>10</v>
      </c>
      <c r="I25" s="47">
        <f t="shared" si="0"/>
        <v>57.5</v>
      </c>
      <c r="J25" s="34"/>
      <c r="K25" s="34">
        <v>9.5</v>
      </c>
      <c r="L25" s="34">
        <f t="shared" si="1"/>
        <v>59.375</v>
      </c>
      <c r="M25" s="34">
        <v>50</v>
      </c>
      <c r="N25" s="34">
        <f t="shared" si="2"/>
        <v>79.6875</v>
      </c>
      <c r="O25" s="34"/>
      <c r="P25" s="34">
        <v>1</v>
      </c>
      <c r="Q25" s="34"/>
      <c r="R25" s="34">
        <v>86</v>
      </c>
      <c r="S25" s="34">
        <f t="shared" si="3"/>
        <v>62.24</v>
      </c>
      <c r="T25" s="34"/>
      <c r="U25" s="34"/>
      <c r="V25" s="34"/>
      <c r="W25" s="34">
        <v>1</v>
      </c>
      <c r="X25" s="34">
        <v>1</v>
      </c>
      <c r="Y25" s="34"/>
      <c r="Z25" s="34"/>
      <c r="AA25" s="34"/>
      <c r="AB25" s="34"/>
      <c r="AC25" s="34"/>
      <c r="AD25" s="34"/>
      <c r="AE25" s="34"/>
      <c r="AF25" s="34"/>
      <c r="AG25" s="34"/>
      <c r="AH25" s="34"/>
      <c r="AI25" s="9"/>
      <c r="AJ25"/>
      <c r="AK25"/>
    </row>
    <row r="26" spans="1:37">
      <c r="A26" s="8">
        <v>19</v>
      </c>
      <c r="B26" s="39" t="s">
        <v>79</v>
      </c>
      <c r="C26" s="32"/>
      <c r="D26" s="32"/>
      <c r="E26" s="33"/>
      <c r="F26" t="s">
        <v>84</v>
      </c>
      <c r="G26" s="35"/>
      <c r="H26" s="31">
        <v>10</v>
      </c>
      <c r="I26" s="47">
        <f t="shared" si="0"/>
        <v>50</v>
      </c>
      <c r="J26" s="34"/>
      <c r="K26" s="34">
        <v>13</v>
      </c>
      <c r="L26" s="34">
        <f t="shared" si="1"/>
        <v>81.25</v>
      </c>
      <c r="M26" s="34"/>
      <c r="N26" s="34">
        <f t="shared" si="2"/>
        <v>40.625</v>
      </c>
      <c r="O26" s="34"/>
      <c r="P26" s="34">
        <v>1</v>
      </c>
      <c r="Q26" s="34">
        <v>3</v>
      </c>
      <c r="R26" s="34">
        <v>86</v>
      </c>
      <c r="S26" s="34">
        <f t="shared" si="3"/>
        <v>95.240000000000009</v>
      </c>
      <c r="T26" s="34"/>
      <c r="U26" s="34"/>
      <c r="V26" s="34"/>
      <c r="W26" s="34">
        <v>1</v>
      </c>
      <c r="X26" s="34">
        <v>1</v>
      </c>
      <c r="Y26" s="34"/>
      <c r="Z26" s="34"/>
      <c r="AA26" s="34"/>
      <c r="AB26" s="34"/>
      <c r="AC26" s="34"/>
      <c r="AD26" s="34"/>
      <c r="AE26" s="34"/>
      <c r="AF26" s="34"/>
      <c r="AG26" s="34"/>
      <c r="AH26" s="34"/>
      <c r="AI26" s="9"/>
      <c r="AJ26"/>
      <c r="AK26"/>
    </row>
    <row r="27" spans="1:37">
      <c r="A27" s="8">
        <v>20</v>
      </c>
      <c r="B27" s="39" t="s">
        <v>111</v>
      </c>
      <c r="C27" s="32"/>
      <c r="D27" s="32"/>
      <c r="E27" s="33"/>
      <c r="F27" t="s">
        <v>112</v>
      </c>
      <c r="G27" s="35">
        <v>100</v>
      </c>
      <c r="H27" s="31">
        <v>10</v>
      </c>
      <c r="I27" s="47">
        <f t="shared" si="0"/>
        <v>100</v>
      </c>
      <c r="J27" s="34"/>
      <c r="K27" s="34">
        <v>16</v>
      </c>
      <c r="L27" s="34">
        <f t="shared" si="1"/>
        <v>100</v>
      </c>
      <c r="M27" s="34">
        <v>50</v>
      </c>
      <c r="N27" s="34">
        <f t="shared" si="2"/>
        <v>100</v>
      </c>
      <c r="O27" s="34"/>
      <c r="P27" s="34">
        <v>1</v>
      </c>
      <c r="Q27" s="34">
        <v>3</v>
      </c>
      <c r="R27" s="34">
        <v>61</v>
      </c>
      <c r="S27" s="34">
        <f t="shared" si="3"/>
        <v>86.740000000000009</v>
      </c>
      <c r="T27" s="34"/>
      <c r="U27" s="34"/>
      <c r="V27" s="34"/>
      <c r="W27" s="34">
        <v>1</v>
      </c>
      <c r="X27" s="34">
        <v>1</v>
      </c>
      <c r="Y27" s="34"/>
      <c r="Z27" s="34"/>
      <c r="AA27" s="34"/>
      <c r="AB27" s="34"/>
      <c r="AC27" s="34"/>
      <c r="AD27" s="34"/>
      <c r="AE27" s="34"/>
      <c r="AF27" s="34"/>
      <c r="AG27" s="34"/>
      <c r="AH27" s="34"/>
      <c r="AI27" s="9"/>
      <c r="AJ27"/>
      <c r="AK27"/>
    </row>
    <row r="28" spans="1:37" s="13" customFormat="1">
      <c r="A28" s="68" t="s">
        <v>16</v>
      </c>
      <c r="B28" s="68"/>
      <c r="C28" s="68"/>
      <c r="D28" s="68"/>
      <c r="E28" s="68"/>
      <c r="F28" s="68"/>
      <c r="G28" s="50"/>
      <c r="H28" s="50"/>
      <c r="I28" s="28">
        <f>COUNTIF(I$8:I$27,"&gt;=70")/20</f>
        <v>0.6</v>
      </c>
      <c r="J28" s="28">
        <f>COUNTIF(J$8:J$27,"&gt;=70")/$AK$3</f>
        <v>0</v>
      </c>
      <c r="K28" s="28"/>
      <c r="L28" s="28"/>
      <c r="M28" s="28"/>
      <c r="N28" s="28">
        <f>COUNTIF(N$8:N$27,"&gt;=70")/20</f>
        <v>0.85</v>
      </c>
      <c r="O28" s="28">
        <f>COUNTIF(O$8:O$27,"&gt;=70")/$AK$3</f>
        <v>0</v>
      </c>
      <c r="P28" s="28"/>
      <c r="Q28" s="28"/>
      <c r="R28" s="28"/>
      <c r="S28" s="28">
        <f>COUNTIF(S$8:S$27,"&gt;=70")/$AK$3</f>
        <v>0.85</v>
      </c>
      <c r="T28" s="28">
        <f>COUNTIF(T$8:T$27,"&gt;=70")/$AK$3</f>
        <v>0</v>
      </c>
      <c r="U28" s="28"/>
      <c r="V28" s="28"/>
      <c r="W28" s="28"/>
      <c r="X28" s="28"/>
      <c r="Y28" s="28">
        <f t="shared" ref="Y28:AH28" si="4">COUNTIF(Y$8:Y$27,"&gt;=70")/$AK$3</f>
        <v>0</v>
      </c>
      <c r="Z28" s="28">
        <f t="shared" si="4"/>
        <v>0</v>
      </c>
      <c r="AA28" s="28">
        <f t="shared" si="4"/>
        <v>0</v>
      </c>
      <c r="AB28" s="28">
        <f t="shared" si="4"/>
        <v>0</v>
      </c>
      <c r="AC28" s="28">
        <f t="shared" si="4"/>
        <v>0</v>
      </c>
      <c r="AD28" s="28">
        <f t="shared" si="4"/>
        <v>0</v>
      </c>
      <c r="AE28" s="28">
        <f t="shared" si="4"/>
        <v>0</v>
      </c>
      <c r="AF28" s="28">
        <f t="shared" si="4"/>
        <v>0</v>
      </c>
      <c r="AG28" s="28">
        <f t="shared" si="4"/>
        <v>0</v>
      </c>
      <c r="AH28" s="28">
        <f t="shared" si="4"/>
        <v>0</v>
      </c>
      <c r="AI28" s="11"/>
      <c r="AJ28" s="11"/>
      <c r="AK28" s="12"/>
    </row>
    <row r="29" spans="1:37" s="13" customFormat="1" ht="13.25" customHeight="1">
      <c r="A29" s="52" t="s">
        <v>18</v>
      </c>
      <c r="B29" s="52"/>
      <c r="C29" s="52"/>
      <c r="D29" s="52"/>
      <c r="E29" s="52"/>
      <c r="F29" s="53"/>
      <c r="G29" s="48"/>
      <c r="H29" s="48"/>
      <c r="I29" s="30">
        <f>(COUNTIF(I$8:I$27,"&lt;70")+COUNTIF(I$8:I$27,"NP"))/$AK$3</f>
        <v>0.4</v>
      </c>
      <c r="J29" s="30">
        <f>(COUNTIF(J$8:J$27,"&lt;70")+COUNTIF(J$8:J$27,"NP"))/$AK$3</f>
        <v>0</v>
      </c>
      <c r="K29" s="41"/>
      <c r="L29" s="41"/>
      <c r="M29" s="41"/>
      <c r="N29" s="41">
        <f>(COUNTIF(N$8:N$27,"&lt;70")+COUNTIF(N$8:N$27,"NP"))/$AK$3</f>
        <v>0.15</v>
      </c>
      <c r="O29" s="41">
        <f>(COUNTIF(O$8:O$27,"&lt;70")+COUNTIF(O$8:O$27,"NP"))/$AK$3</f>
        <v>0</v>
      </c>
      <c r="P29" s="41"/>
      <c r="Q29" s="41"/>
      <c r="R29" s="41"/>
      <c r="S29" s="41">
        <f>(COUNTIF(S$8:S$27,"&lt;70")+COUNTIF(S$8:S$27,"NP"))/$AK$3</f>
        <v>0.15</v>
      </c>
      <c r="T29" s="41">
        <f>(COUNTIF(T$8:T$27,"&lt;70")+COUNTIF(T$8:T$27,"NP"))/$AK$3</f>
        <v>0</v>
      </c>
      <c r="U29" s="41"/>
      <c r="V29" s="41"/>
      <c r="W29" s="41"/>
      <c r="X29" s="41"/>
      <c r="Y29" s="41">
        <f t="shared" ref="Y29:AH29" si="5">(COUNTIF(Y$8:Y$27,"&lt;70")+COUNTIF(Y$8:Y$27,"NP"))/$AK$3</f>
        <v>0</v>
      </c>
      <c r="Z29" s="41">
        <f t="shared" si="5"/>
        <v>0</v>
      </c>
      <c r="AA29" s="41">
        <f t="shared" si="5"/>
        <v>0</v>
      </c>
      <c r="AB29" s="41">
        <f t="shared" si="5"/>
        <v>0</v>
      </c>
      <c r="AC29" s="41">
        <f t="shared" si="5"/>
        <v>0</v>
      </c>
      <c r="AD29" s="41">
        <f t="shared" si="5"/>
        <v>0</v>
      </c>
      <c r="AE29" s="41">
        <f t="shared" si="5"/>
        <v>0</v>
      </c>
      <c r="AF29" s="41">
        <f t="shared" si="5"/>
        <v>0</v>
      </c>
      <c r="AG29" s="30">
        <f t="shared" si="5"/>
        <v>0</v>
      </c>
      <c r="AH29" s="30">
        <f t="shared" si="5"/>
        <v>0</v>
      </c>
      <c r="AI29" s="11"/>
      <c r="AK29" s="12"/>
    </row>
    <row r="30" spans="1:37" s="13" customFormat="1">
      <c r="A30" s="14"/>
      <c r="B30" s="14"/>
      <c r="C30" s="14"/>
      <c r="D30" s="14"/>
      <c r="E30" s="14"/>
      <c r="F30" s="14"/>
      <c r="G30" s="14"/>
      <c r="H30" s="14"/>
      <c r="I30" s="20">
        <f t="shared" ref="I30:AH30" si="6">SUM(I28:I29)</f>
        <v>1</v>
      </c>
      <c r="J30" s="20">
        <f t="shared" si="6"/>
        <v>0</v>
      </c>
      <c r="K30" s="20"/>
      <c r="L30" s="20"/>
      <c r="M30" s="20"/>
      <c r="N30" s="40">
        <f t="shared" si="6"/>
        <v>1</v>
      </c>
      <c r="O30" s="40">
        <f t="shared" si="6"/>
        <v>0</v>
      </c>
      <c r="P30" s="40"/>
      <c r="Q30" s="40"/>
      <c r="R30" s="40"/>
      <c r="S30" s="40">
        <f t="shared" si="6"/>
        <v>1</v>
      </c>
      <c r="T30" s="40">
        <f t="shared" si="6"/>
        <v>0</v>
      </c>
      <c r="U30" s="40"/>
      <c r="V30" s="40"/>
      <c r="W30" s="40"/>
      <c r="X30" s="40"/>
      <c r="Y30" s="40">
        <f t="shared" si="6"/>
        <v>0</v>
      </c>
      <c r="Z30" s="40">
        <f t="shared" si="6"/>
        <v>0</v>
      </c>
      <c r="AA30" s="40">
        <f t="shared" si="6"/>
        <v>0</v>
      </c>
      <c r="AB30" s="40">
        <f t="shared" si="6"/>
        <v>0</v>
      </c>
      <c r="AC30" s="40">
        <f t="shared" si="6"/>
        <v>0</v>
      </c>
      <c r="AD30" s="40">
        <f t="shared" si="6"/>
        <v>0</v>
      </c>
      <c r="AE30" s="40">
        <f t="shared" si="6"/>
        <v>0</v>
      </c>
      <c r="AF30" s="40">
        <f t="shared" si="6"/>
        <v>0</v>
      </c>
      <c r="AG30" s="20">
        <f t="shared" si="6"/>
        <v>0</v>
      </c>
      <c r="AH30" s="20">
        <f t="shared" si="6"/>
        <v>0</v>
      </c>
      <c r="AI30" s="11"/>
      <c r="AJ30" s="19"/>
      <c r="AK30" s="15"/>
    </row>
    <row r="31" spans="1:37" ht="27" customHeight="1">
      <c r="A31" s="88"/>
      <c r="B31" s="88"/>
      <c r="C31" s="88"/>
      <c r="I31" s="86"/>
      <c r="J31" s="86"/>
      <c r="K31" s="86"/>
      <c r="L31" s="86"/>
      <c r="M31" s="86"/>
      <c r="N31" s="86"/>
      <c r="O31" s="86"/>
      <c r="P31" s="86"/>
      <c r="Q31" s="86"/>
      <c r="R31" s="86"/>
      <c r="S31" s="86"/>
      <c r="Y31" s="87"/>
      <c r="Z31" s="87"/>
      <c r="AA31" s="87"/>
      <c r="AB31" s="87"/>
      <c r="AC31" s="87"/>
      <c r="AE31" s="94"/>
      <c r="AF31" s="94"/>
      <c r="AG31" s="94"/>
      <c r="AH31" s="94"/>
      <c r="AJ31" s="19"/>
    </row>
    <row r="32" spans="1:37" ht="13" customHeight="1">
      <c r="A32" s="96" t="s">
        <v>61</v>
      </c>
      <c r="B32" s="96"/>
      <c r="C32" s="96"/>
      <c r="I32" s="93" t="s">
        <v>13</v>
      </c>
      <c r="J32" s="93"/>
      <c r="K32" s="93"/>
      <c r="L32" s="93"/>
      <c r="M32" s="93"/>
      <c r="N32" s="93"/>
      <c r="O32" s="93"/>
      <c r="P32" s="93"/>
      <c r="Q32" s="93"/>
      <c r="R32" s="93"/>
      <c r="S32" s="93"/>
      <c r="T32" s="16"/>
      <c r="U32" s="16"/>
      <c r="V32" s="16"/>
      <c r="W32" s="16"/>
      <c r="X32" s="16"/>
      <c r="Y32" s="89" t="s">
        <v>14</v>
      </c>
      <c r="Z32" s="89"/>
      <c r="AA32" s="89"/>
      <c r="AB32" s="89"/>
      <c r="AC32" s="89"/>
      <c r="AD32" s="16"/>
      <c r="AE32" s="85" t="s">
        <v>15</v>
      </c>
      <c r="AF32" s="85"/>
      <c r="AG32" s="85"/>
      <c r="AH32" s="85"/>
      <c r="AJ32" s="19"/>
    </row>
    <row r="33" spans="1:36" ht="13" customHeight="1">
      <c r="A33" s="83" t="s">
        <v>62</v>
      </c>
      <c r="B33" s="84"/>
      <c r="C33" s="84"/>
      <c r="I33" s="90" t="s">
        <v>71</v>
      </c>
      <c r="J33" s="91"/>
      <c r="K33" s="91"/>
      <c r="L33" s="91"/>
      <c r="M33" s="91"/>
      <c r="N33" s="91"/>
      <c r="O33" s="91"/>
      <c r="P33" s="91"/>
      <c r="Q33" s="91"/>
      <c r="R33" s="91"/>
      <c r="S33" s="92"/>
      <c r="Y33" s="95" t="s">
        <v>72</v>
      </c>
      <c r="Z33" s="95"/>
      <c r="AA33" s="95"/>
      <c r="AB33" s="95"/>
      <c r="AC33" s="95"/>
      <c r="AE33" s="95" t="s">
        <v>73</v>
      </c>
      <c r="AF33" s="95"/>
      <c r="AG33" s="95"/>
      <c r="AH33" s="95"/>
      <c r="AJ33" s="19"/>
    </row>
    <row r="34" spans="1:36" ht="13" customHeight="1">
      <c r="AJ34" s="19"/>
    </row>
    <row r="35" spans="1:36">
      <c r="AJ35" s="19"/>
    </row>
    <row r="36" spans="1:36">
      <c r="AJ36" s="19"/>
    </row>
  </sheetData>
  <sheetProtection formatCells="0" formatColumns="0" formatRows="0" insertColumns="0" insertRows="0" insertHyperlinks="0" deleteRows="0" sort="0" autoFilter="0" pivotTables="0"/>
  <mergeCells count="37">
    <mergeCell ref="O2:AH2"/>
    <mergeCell ref="A4:AH4"/>
    <mergeCell ref="A2:B2"/>
    <mergeCell ref="A5:A7"/>
    <mergeCell ref="I6:J6"/>
    <mergeCell ref="AD3:AH3"/>
    <mergeCell ref="AC6:AD6"/>
    <mergeCell ref="I2:N2"/>
    <mergeCell ref="C2:F2"/>
    <mergeCell ref="D3:S3"/>
    <mergeCell ref="A33:C33"/>
    <mergeCell ref="AE32:AH32"/>
    <mergeCell ref="I31:S31"/>
    <mergeCell ref="Y31:AC31"/>
    <mergeCell ref="A31:C31"/>
    <mergeCell ref="Y32:AC32"/>
    <mergeCell ref="I33:S33"/>
    <mergeCell ref="I32:S32"/>
    <mergeCell ref="AE31:AH31"/>
    <mergeCell ref="Y33:AC33"/>
    <mergeCell ref="AE33:AH33"/>
    <mergeCell ref="A32:C32"/>
    <mergeCell ref="A29:F29"/>
    <mergeCell ref="AK3:AK4"/>
    <mergeCell ref="B5:E7"/>
    <mergeCell ref="F5:F7"/>
    <mergeCell ref="A28:F28"/>
    <mergeCell ref="Z3:AA3"/>
    <mergeCell ref="T3:Y3"/>
    <mergeCell ref="AJ3:AJ4"/>
    <mergeCell ref="AG5:AH6"/>
    <mergeCell ref="I5:AF5"/>
    <mergeCell ref="AE6:AF6"/>
    <mergeCell ref="AA6:AB6"/>
    <mergeCell ref="N6:O6"/>
    <mergeCell ref="S6:T6"/>
    <mergeCell ref="Y6:Z6"/>
  </mergeCells>
  <phoneticPr fontId="1" type="noConversion"/>
  <conditionalFormatting sqref="I8:AH27">
    <cfRule type="cellIs" dxfId="11" priority="219" stopIfTrue="1" operator="equal">
      <formula>"na"</formula>
    </cfRule>
  </conditionalFormatting>
  <conditionalFormatting sqref="I8:AH27">
    <cfRule type="cellIs" dxfId="10" priority="218" stopIfTrue="1" operator="notBetween">
      <formula>70</formula>
      <formula>100</formula>
    </cfRule>
  </conditionalFormatting>
  <conditionalFormatting sqref="I8:AH27">
    <cfRule type="cellIs" dxfId="9" priority="212" operator="greaterThan">
      <formula>69</formula>
    </cfRule>
    <cfRule type="cellIs" dxfId="8" priority="213" operator="lessThan">
      <formula>70</formula>
    </cfRule>
  </conditionalFormatting>
  <conditionalFormatting sqref="I8:AH27">
    <cfRule type="containsText" dxfId="7" priority="197" operator="containsText" text="NP">
      <formula>NOT(ISERROR(SEARCH("NP",I8)))</formula>
    </cfRule>
    <cfRule type="containsText" dxfId="6" priority="199" operator="containsText" text="NP">
      <formula>NOT(ISERROR(SEARCH("NP",I8)))</formula>
    </cfRule>
  </conditionalFormatting>
  <conditionalFormatting sqref="AG8:AH27">
    <cfRule type="containsErrors" dxfId="5" priority="198">
      <formula>ISERROR(AG8)</formula>
    </cfRule>
  </conditionalFormatting>
  <conditionalFormatting sqref="I8:AH28">
    <cfRule type="containsText" dxfId="4" priority="196" operator="containsText" text="NP">
      <formula>NOT(ISERROR(SEARCH("NP",I8)))</formula>
    </cfRule>
  </conditionalFormatting>
  <conditionalFormatting sqref="I28:AH30">
    <cfRule type="containsErrors" dxfId="3" priority="194">
      <formula>ISERROR(I28)</formula>
    </cfRule>
    <cfRule type="containsErrors" dxfId="2" priority="195">
      <formula>ISERROR(I28)</formula>
    </cfRule>
  </conditionalFormatting>
  <conditionalFormatting sqref="I8:AH27">
    <cfRule type="cellIs" dxfId="1" priority="152" operator="lessThan">
      <formula>70</formula>
    </cfRule>
    <cfRule type="containsText" dxfId="0" priority="153" operator="containsText" text="NP">
      <formula>NOT(ISERROR(SEARCH("NP",I8)))</formula>
    </cfRule>
  </conditionalFormatting>
  <printOptions horizontalCentered="1"/>
  <pageMargins left="0.39370078740157483" right="0.39370078740157483" top="1.1811023622047245" bottom="0.59055118110236227" header="7.874015748031496E-2" footer="0.19685039370078741"/>
  <pageSetup scale="68" orientation="landscape"/>
  <headerFooter alignWithMargins="0">
    <oddHeader>&amp;C&amp;G&amp;R&amp;"Arial,Negrita"&amp;8_x000D__x000D__x000D_&amp;12_x000D_&amp;P            &amp;N                &amp;K00+000  .</oddHeader>
  </headerFooter>
  <ignoredErrors>
    <ignoredError sqref="AF30:AH30 AF28:AH29 I29:J29 I30:J30 N29:O29 N30:O30 S28:T29 S30:T30 Y28:AE29 Y30:AE30 J28 O28" evalError="1"/>
    <ignoredError sqref="AF32:AH32 AF4:AH4 A2:B2 N2 A3 AF3:AH3 S33:T33 Z33:AD33 AF33:AH33 S31:T31 Z31:AD31 AF31:AH31 AF2:AH2 Y3 AA3:AC3 C3 D2:F2 A4:F4 J31 J33 I2:J2 I4:J4 I32:J32 N31:O31 N33:O33 N4:O4 N32:O32 T3 S2:T2 S4:T4 S32:T32 Y2:AE2 AE3 Y4:AE4 Y32:AE32" numberStoredAsText="1"/>
  </ignoredErrors>
  <legacyDrawingHF r:id="rId1"/>
  <extLst>
    <ext xmlns:mx="http://schemas.microsoft.com/office/mac/excel/2008/main" uri="{64002731-A6B0-56B0-2670-7721B7C09600}">
      <mx:PLV Mode="1" OnePage="0" WScale="100"/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tabColor theme="0"/>
  </sheetPr>
  <dimension ref="A1:J19"/>
  <sheetViews>
    <sheetView workbookViewId="0">
      <selection activeCell="C25" sqref="C25"/>
    </sheetView>
  </sheetViews>
  <sheetFormatPr baseColWidth="10" defaultRowHeight="13"/>
  <cols>
    <col min="1" max="1" width="8.6640625" style="22" customWidth="1"/>
    <col min="2" max="2" width="10.6640625" customWidth="1"/>
  </cols>
  <sheetData>
    <row r="1" spans="1:10" ht="16">
      <c r="A1" s="109" t="s">
        <v>46</v>
      </c>
      <c r="B1" s="109"/>
      <c r="C1" s="109"/>
      <c r="D1" s="109"/>
      <c r="E1" s="109"/>
      <c r="F1" s="109"/>
      <c r="G1" s="109"/>
      <c r="H1" s="109"/>
      <c r="I1" s="109"/>
      <c r="J1" s="109"/>
    </row>
    <row r="2" spans="1:10" ht="16">
      <c r="A2" s="25"/>
      <c r="B2" s="24"/>
      <c r="C2" s="24"/>
      <c r="D2" s="24"/>
      <c r="E2" s="24"/>
      <c r="F2" s="24"/>
      <c r="G2" s="24"/>
      <c r="H2" s="24"/>
      <c r="I2" s="24"/>
      <c r="J2" s="24"/>
    </row>
    <row r="3" spans="1:10" ht="16">
      <c r="A3" s="25"/>
      <c r="B3" s="24"/>
      <c r="C3" s="24"/>
      <c r="D3" s="24"/>
      <c r="E3" s="24"/>
      <c r="F3" s="24"/>
      <c r="G3" s="24"/>
      <c r="H3" s="24"/>
      <c r="I3" s="24"/>
      <c r="J3" s="24"/>
    </row>
    <row r="4" spans="1:10" ht="16">
      <c r="A4" s="26" t="s">
        <v>19</v>
      </c>
      <c r="B4" s="23" t="s">
        <v>20</v>
      </c>
      <c r="C4" s="23"/>
      <c r="D4" s="23"/>
      <c r="E4" s="23"/>
      <c r="F4" s="23"/>
      <c r="G4" s="23"/>
      <c r="H4" s="24"/>
      <c r="I4" s="24"/>
      <c r="J4" s="24"/>
    </row>
    <row r="5" spans="1:10" ht="16">
      <c r="A5" s="26" t="s">
        <v>21</v>
      </c>
      <c r="B5" s="23" t="s">
        <v>22</v>
      </c>
      <c r="C5" s="23"/>
      <c r="D5" s="23"/>
      <c r="E5" s="23"/>
      <c r="F5" s="23"/>
      <c r="G5" s="23"/>
      <c r="H5" s="24"/>
      <c r="I5" s="24"/>
      <c r="J5" s="24"/>
    </row>
    <row r="6" spans="1:10" ht="16">
      <c r="A6" s="26" t="s">
        <v>31</v>
      </c>
      <c r="B6" s="23" t="s">
        <v>23</v>
      </c>
      <c r="C6" s="23"/>
      <c r="D6" s="23"/>
      <c r="E6" s="23"/>
      <c r="F6" s="23"/>
      <c r="G6" s="23"/>
      <c r="H6" s="24"/>
      <c r="I6" s="24"/>
      <c r="J6" s="24"/>
    </row>
    <row r="7" spans="1:10" ht="16">
      <c r="A7" s="26" t="s">
        <v>32</v>
      </c>
      <c r="B7" s="23" t="s">
        <v>24</v>
      </c>
      <c r="C7" s="23"/>
      <c r="D7" s="23"/>
      <c r="E7" s="23"/>
      <c r="F7" s="23"/>
      <c r="G7" s="23"/>
      <c r="H7" s="24"/>
      <c r="I7" s="24"/>
      <c r="J7" s="24"/>
    </row>
    <row r="8" spans="1:10" ht="16">
      <c r="A8" s="26" t="s">
        <v>33</v>
      </c>
      <c r="B8" s="23" t="s">
        <v>25</v>
      </c>
      <c r="C8" s="23"/>
      <c r="D8" s="23"/>
      <c r="E8" s="23"/>
      <c r="F8" s="23"/>
      <c r="G8" s="23"/>
      <c r="H8" s="24"/>
      <c r="I8" s="24"/>
      <c r="J8" s="24"/>
    </row>
    <row r="9" spans="1:10" ht="16">
      <c r="A9" s="26" t="s">
        <v>34</v>
      </c>
      <c r="B9" s="23" t="s">
        <v>26</v>
      </c>
      <c r="C9" s="23"/>
      <c r="D9" s="23"/>
      <c r="E9" s="23"/>
      <c r="F9" s="23"/>
      <c r="G9" s="23"/>
      <c r="H9" s="24"/>
      <c r="I9" s="24"/>
      <c r="J9" s="24"/>
    </row>
    <row r="10" spans="1:10" ht="16">
      <c r="A10" s="26" t="s">
        <v>35</v>
      </c>
      <c r="B10" s="23" t="s">
        <v>27</v>
      </c>
      <c r="C10" s="23"/>
      <c r="D10" s="23"/>
      <c r="E10" s="23"/>
      <c r="F10" s="23"/>
      <c r="G10" s="23"/>
      <c r="H10" s="24"/>
      <c r="I10" s="24"/>
      <c r="J10" s="24"/>
    </row>
    <row r="11" spans="1:10" ht="16">
      <c r="A11" s="26" t="s">
        <v>36</v>
      </c>
      <c r="B11" s="23" t="s">
        <v>47</v>
      </c>
      <c r="C11" s="23"/>
      <c r="D11" s="23"/>
      <c r="E11" s="23"/>
      <c r="F11" s="23"/>
      <c r="G11" s="23"/>
      <c r="H11" s="24"/>
      <c r="I11" s="24"/>
      <c r="J11" s="24"/>
    </row>
    <row r="12" spans="1:10" ht="16">
      <c r="A12" s="26" t="s">
        <v>37</v>
      </c>
      <c r="B12" s="23" t="s">
        <v>48</v>
      </c>
      <c r="C12" s="23"/>
      <c r="D12" s="23"/>
      <c r="E12" s="23"/>
      <c r="F12" s="23"/>
      <c r="G12" s="23"/>
      <c r="H12" s="24"/>
      <c r="I12" s="24"/>
      <c r="J12" s="24"/>
    </row>
    <row r="13" spans="1:10" ht="16">
      <c r="A13" s="26" t="s">
        <v>38</v>
      </c>
      <c r="B13" s="23" t="s">
        <v>28</v>
      </c>
      <c r="C13" s="23"/>
      <c r="D13" s="23"/>
      <c r="E13" s="23"/>
      <c r="F13" s="23"/>
      <c r="G13" s="23"/>
      <c r="H13" s="24"/>
      <c r="I13" s="24"/>
      <c r="J13" s="24"/>
    </row>
    <row r="14" spans="1:10" ht="16">
      <c r="A14" s="26" t="s">
        <v>39</v>
      </c>
      <c r="B14" s="23" t="s">
        <v>55</v>
      </c>
      <c r="C14" s="23"/>
      <c r="D14" s="23"/>
      <c r="E14" s="23"/>
      <c r="F14" s="23"/>
      <c r="G14" s="23"/>
      <c r="H14" s="24"/>
      <c r="I14" s="24"/>
      <c r="J14" s="24"/>
    </row>
    <row r="15" spans="1:10" ht="16">
      <c r="A15" s="26" t="s">
        <v>40</v>
      </c>
      <c r="B15" s="23" t="s">
        <v>29</v>
      </c>
      <c r="C15" s="23"/>
      <c r="D15" s="23"/>
      <c r="E15" s="23"/>
      <c r="F15" s="23"/>
      <c r="G15" s="23"/>
      <c r="H15" s="24"/>
      <c r="I15" s="24"/>
      <c r="J15" s="24"/>
    </row>
    <row r="16" spans="1:10" ht="16">
      <c r="A16" s="26" t="s">
        <v>41</v>
      </c>
      <c r="B16" s="23" t="s">
        <v>30</v>
      </c>
      <c r="C16" s="23"/>
      <c r="D16" s="23"/>
      <c r="E16" s="23"/>
      <c r="F16" s="23"/>
      <c r="G16" s="23"/>
      <c r="H16" s="24"/>
      <c r="I16" s="24"/>
      <c r="J16" s="24"/>
    </row>
    <row r="18" spans="1:2" ht="14">
      <c r="A18" s="36" t="s">
        <v>52</v>
      </c>
      <c r="B18" s="23" t="s">
        <v>49</v>
      </c>
    </row>
    <row r="19" spans="1:2" ht="14">
      <c r="A19" s="36" t="s">
        <v>56</v>
      </c>
      <c r="B19" s="27" t="s">
        <v>57</v>
      </c>
    </row>
  </sheetData>
  <mergeCells count="1">
    <mergeCell ref="A1:J1"/>
  </mergeCells>
  <phoneticPr fontId="1" type="noConversion"/>
  <pageMargins left="0.7" right="0.7" top="0.75" bottom="0.75" header="0.3" footer="0.3"/>
  <pageSetup scale="69" orientation="landscape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3</vt:i4>
      </vt:variant>
    </vt:vector>
  </HeadingPairs>
  <TitlesOfParts>
    <vt:vector size="5" baseType="lpstr">
      <vt:lpstr>MATERIA</vt:lpstr>
      <vt:lpstr>INSTRUCTIVO DE LLENADO</vt:lpstr>
      <vt:lpstr>'INSTRUCTIVO DE LLENADO'!Área_de_impresión</vt:lpstr>
      <vt:lpstr>MATERIA!Área_de_impresión</vt:lpstr>
      <vt:lpstr>MATERIA!Títulos_a_imprimir</vt:lpstr>
    </vt:vector>
  </TitlesOfParts>
  <Company>Particular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A. DENOVA</dc:creator>
  <cp:lastModifiedBy>Microsoft Office User</cp:lastModifiedBy>
  <cp:lastPrinted>2024-03-01T19:59:42Z</cp:lastPrinted>
  <dcterms:created xsi:type="dcterms:W3CDTF">2007-06-13T22:53:16Z</dcterms:created>
  <dcterms:modified xsi:type="dcterms:W3CDTF">2024-12-05T17:29:08Z</dcterms:modified>
</cp:coreProperties>
</file>