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ario/Documents/PLANEACIONES Y REPORTES/ReportesAGO-DIC2024/"/>
    </mc:Choice>
  </mc:AlternateContent>
  <xr:revisionPtr revIDLastSave="0" documentId="13_ncr:1_{7699B80C-12AC-C342-B86D-CC6AFDC36293}" xr6:coauthVersionLast="45" xr6:coauthVersionMax="45" xr10:uidLastSave="{00000000-0000-0000-0000-000000000000}"/>
  <bookViews>
    <workbookView xWindow="0" yWindow="460" windowWidth="28800" windowHeight="15940" xr2:uid="{00000000-000D-0000-FFFF-FFFF00000000}"/>
  </bookViews>
  <sheets>
    <sheet name="MATERIA" sheetId="6" r:id="rId1"/>
    <sheet name="INSTRUCTIVO DE LLENADO" sheetId="9" r:id="rId2"/>
  </sheets>
  <definedNames>
    <definedName name="_xlnm._FilterDatabase" localSheetId="0" hidden="1">MATERIA!$E$6:$AH$33</definedName>
    <definedName name="_xlnm.Print_Area" localSheetId="1">'INSTRUCTIVO DE LLENADO'!$A$1:$O$20</definedName>
    <definedName name="_xlnm.Print_Area" localSheetId="0">MATERIA!$A$1:$AN$39</definedName>
    <definedName name="NOMBRE">#REF!</definedName>
    <definedName name="_xlnm.Print_Titles" localSheetId="0">MATERIA!$A:$F,MATERIA!$1:$7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4" i="6" l="1"/>
  <c r="J9" i="6" l="1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8" i="6"/>
  <c r="J34" i="6" s="1"/>
  <c r="AQ3" i="6" l="1"/>
  <c r="AH34" i="6" s="1"/>
  <c r="AN35" i="6" l="1"/>
  <c r="AJ35" i="6"/>
  <c r="AB35" i="6"/>
  <c r="K35" i="6"/>
  <c r="AI35" i="6"/>
  <c r="AL34" i="6"/>
  <c r="AF34" i="6"/>
  <c r="Q34" i="6"/>
  <c r="AG35" i="6"/>
  <c r="AA35" i="6"/>
  <c r="AH35" i="6"/>
  <c r="AH36" i="6" s="1"/>
  <c r="AG34" i="6"/>
  <c r="AK34" i="6"/>
  <c r="AF35" i="6"/>
  <c r="AI34" i="6"/>
  <c r="AI36" i="6" s="1"/>
  <c r="AA34" i="6"/>
  <c r="K34" i="6"/>
  <c r="AE34" i="6"/>
  <c r="AL35" i="6"/>
  <c r="Q35" i="6"/>
  <c r="AN34" i="6"/>
  <c r="AJ34" i="6"/>
  <c r="AB34" i="6"/>
  <c r="J35" i="6"/>
  <c r="AK35" i="6"/>
  <c r="AE35" i="6"/>
  <c r="AG36" i="6" l="1"/>
  <c r="AN36" i="6"/>
  <c r="AM34" i="6"/>
  <c r="AM35" i="6"/>
  <c r="AB36" i="6"/>
  <c r="AJ36" i="6"/>
  <c r="AA36" i="6"/>
  <c r="K36" i="6"/>
  <c r="AL36" i="6"/>
  <c r="AE36" i="6"/>
  <c r="P36" i="6"/>
  <c r="J36" i="6"/>
  <c r="Q36" i="6"/>
  <c r="AK36" i="6"/>
  <c r="AF36" i="6"/>
  <c r="AM36" i="6" l="1"/>
</calcChain>
</file>

<file path=xl/sharedStrings.xml><?xml version="1.0" encoding="utf-8"?>
<sst xmlns="http://schemas.openxmlformats.org/spreadsheetml/2006/main" count="151" uniqueCount="137">
  <si>
    <t>GRUPO:</t>
  </si>
  <si>
    <t>CLAVE:</t>
  </si>
  <si>
    <t>TEMA 2</t>
  </si>
  <si>
    <t>TEMA 3</t>
  </si>
  <si>
    <t>TEMA 1</t>
  </si>
  <si>
    <t>TEMA 4</t>
  </si>
  <si>
    <t>TEMA 5</t>
  </si>
  <si>
    <t>TEMA 6</t>
  </si>
  <si>
    <t>TEMA 7</t>
  </si>
  <si>
    <t>DOCENTE:</t>
  </si>
  <si>
    <t>PERIODO:</t>
  </si>
  <si>
    <t>1A. OP.</t>
  </si>
  <si>
    <t>2A. OP.</t>
  </si>
  <si>
    <t>PRIMER SEGUIMIENTO</t>
  </si>
  <si>
    <t>SEGUNDO SEGUIMIENTO</t>
  </si>
  <si>
    <t>TERCER SEGUIMIENTO</t>
  </si>
  <si>
    <t>ÍNDICE DE APROBACIÓN:</t>
  </si>
  <si>
    <t>NC</t>
  </si>
  <si>
    <t>ÍNDICE DE REPROBACIÓN:</t>
  </si>
  <si>
    <t>1)</t>
  </si>
  <si>
    <t>Anotar el nombre del departamento académico</t>
  </si>
  <si>
    <t>2)</t>
  </si>
  <si>
    <t>Anotar el nombre del docente</t>
  </si>
  <si>
    <t>Anotar la clave de la asignatura</t>
  </si>
  <si>
    <t>Anotar el nombre de la asignatura</t>
  </si>
  <si>
    <t>Anotar el grupo correspondiente</t>
  </si>
  <si>
    <t>Anotar el periodo correspondiente al semestre</t>
  </si>
  <si>
    <t>Registrar el nombre completo del estudiante</t>
  </si>
  <si>
    <t>Calcular el promedio final del estudiante y registrar en la columna de primera o segunda oportunidad según sea el caso</t>
  </si>
  <si>
    <t>Registrar las fechas de los seguimientos de acuerdo al calendario escolar</t>
  </si>
  <si>
    <t>Firma del Jefe del departamento académico correspondiente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</si>
  <si>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</si>
  <si>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</si>
  <si>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</si>
  <si>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</si>
  <si>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</si>
  <si>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</si>
  <si>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</si>
  <si>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</si>
  <si>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</si>
  <si>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</si>
  <si>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</si>
  <si>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No.</t>
  </si>
  <si>
    <t>NOMBRE DEL ESTUDIANTE (7)</t>
  </si>
  <si>
    <t>C A L I F I C A C I O N E S (9)</t>
  </si>
  <si>
    <t>PROMEDIO  FINAL (10)</t>
  </si>
  <si>
    <t>Instructivo de llenado</t>
  </si>
  <si>
    <t>Registrar el número de control del estudiante (es indispensable llenar este campo para que las fórmulas funcionen)</t>
  </si>
  <si>
    <t>Registrar las calificaciones obtenidas por el estudiante ya sea en primera oporunidad (1A. OP.) o segunda oportunidad (2A. OP.). Si el estudiante no presentó, colocar NP.</t>
  </si>
  <si>
    <t>Al colocar las calificaciones automáticamente se generará el porcentaje de aprobación y de reprobación (incluidos los NP).</t>
  </si>
  <si>
    <t>ASIGNATURA:                                                                       (4)</t>
  </si>
  <si>
    <t>NÚM DE CONTROL (8)</t>
  </si>
  <si>
    <t>NOTA 1:</t>
  </si>
  <si>
    <t>X</t>
  </si>
  <si>
    <t xml:space="preserve">DEPARTAMENTO: </t>
  </si>
  <si>
    <t>Firma del docente una vez impreso el reporte</t>
  </si>
  <si>
    <t xml:space="preserve">NOTA 2: </t>
  </si>
  <si>
    <t>Las filas pueden ser disminuidas de acuerdo a la cantidad de alumnos que se tengan en grupo.</t>
  </si>
  <si>
    <t>SISTEMAS Y COMPUTACIÓN</t>
  </si>
  <si>
    <t>MC. MARIO HUMBERTO TIBURCIO ZUÑIGA</t>
  </si>
  <si>
    <t>EX1</t>
  </si>
  <si>
    <t>NOMBRE Y FIRMA DEL DOCENTE</t>
  </si>
  <si>
    <t>MARIO HUMBERTO TIBURCIO ZUÑIGA</t>
  </si>
  <si>
    <t>T1</t>
  </si>
  <si>
    <t>EX2</t>
  </si>
  <si>
    <t>T2</t>
  </si>
  <si>
    <t>Ex3</t>
  </si>
  <si>
    <t>T3</t>
  </si>
  <si>
    <t>Pr3</t>
  </si>
  <si>
    <t>Cue</t>
  </si>
  <si>
    <t>pWifi</t>
  </si>
  <si>
    <t>t3</t>
  </si>
  <si>
    <t>exp3</t>
  </si>
  <si>
    <t>ex3</t>
  </si>
  <si>
    <t>CERVANTES CATALAN OSVALDO YAIR</t>
  </si>
  <si>
    <t>CHAVEZ JIMENEZ FILIBERTO</t>
  </si>
  <si>
    <t>19090359</t>
  </si>
  <si>
    <t>19091285</t>
  </si>
  <si>
    <t>DESARROLLO DE APLICACIONES MÓVILES</t>
  </si>
  <si>
    <t>CRUZ MACEDO ALFREDO ANGEL</t>
  </si>
  <si>
    <t>ESPINDOLA DIAZ PERLA ALEJANDRA</t>
  </si>
  <si>
    <t>SILVA MANZANAREZ ROBERTO CARLOS</t>
  </si>
  <si>
    <t>VALLE ADAN OSVALDO</t>
  </si>
  <si>
    <t>18090986</t>
  </si>
  <si>
    <t>20091075</t>
  </si>
  <si>
    <t>20091187</t>
  </si>
  <si>
    <t>19091446</t>
  </si>
  <si>
    <t>DWB - 2103</t>
  </si>
  <si>
    <t>LvMul</t>
  </si>
  <si>
    <t>DwNav</t>
  </si>
  <si>
    <t>http</t>
  </si>
  <si>
    <t>hilos</t>
  </si>
  <si>
    <t>XB</t>
  </si>
  <si>
    <t>AGO-DIC 2024</t>
  </si>
  <si>
    <t>ADAN FLORES BRYAN RAMSES</t>
  </si>
  <si>
    <t>BANDERA NERIA ARTURO</t>
  </si>
  <si>
    <t>CAMPOS TERRONES JARED ALEXANDER</t>
  </si>
  <si>
    <t>FLORES GUTIERREZ JOCELYN</t>
  </si>
  <si>
    <t>HERNANDEZ GREGORIO MARIA GUADALUPE</t>
  </si>
  <si>
    <t>LOPEZ ALVAREZ ORLANDO</t>
  </si>
  <si>
    <t>LORENCILLA CARVAJAL JESUS EMMANUEL</t>
  </si>
  <si>
    <t>MENDOZA ORDUÑO MARIA DANELI</t>
  </si>
  <si>
    <t>MORALES TORRES JULIAN JESUS</t>
  </si>
  <si>
    <t>MORANTE DELGADO ALDO EMIR</t>
  </si>
  <si>
    <t>NAJERA CONTRERAS TAISHA SAMANTHA</t>
  </si>
  <si>
    <t>OLIVOS MARCELINO ROGELIO</t>
  </si>
  <si>
    <t>OLVERA FIGUEROA EDSON HABIB</t>
  </si>
  <si>
    <t>OLVERA URQUIDEZ VICTOR MANUEL</t>
  </si>
  <si>
    <t>PEÑA SOTELO DAYRA</t>
  </si>
  <si>
    <t>PIÑA ROJAS JAVIER ANTONIO</t>
  </si>
  <si>
    <t>SALGADO ANDRADE GUSTAVO FRANCISCO</t>
  </si>
  <si>
    <t>SAUCEDO BAZAN JORGE ERNESTO</t>
  </si>
  <si>
    <t>TOLEDO AREVALO MARCO ANTONIO</t>
  </si>
  <si>
    <t>VAZQUEZ DIAZ CRISTIAN</t>
  </si>
  <si>
    <t>20091019</t>
  </si>
  <si>
    <t>20091037</t>
  </si>
  <si>
    <t>19091275</t>
  </si>
  <si>
    <t>21091001</t>
  </si>
  <si>
    <t>20520361</t>
  </si>
  <si>
    <t>20091119</t>
  </si>
  <si>
    <t>20091120</t>
  </si>
  <si>
    <t>21091055</t>
  </si>
  <si>
    <t>20091135</t>
  </si>
  <si>
    <t>21091062</t>
  </si>
  <si>
    <t>20091138</t>
  </si>
  <si>
    <t>20091145</t>
  </si>
  <si>
    <t>20091220</t>
  </si>
  <si>
    <t>21090143</t>
  </si>
  <si>
    <t>21091069</t>
  </si>
  <si>
    <t>19090387</t>
  </si>
  <si>
    <t>20091177</t>
  </si>
  <si>
    <t>20091185</t>
  </si>
  <si>
    <t>20091192</t>
  </si>
  <si>
    <t>20091200</t>
  </si>
  <si>
    <t>17 - 20 SEPT 2024</t>
  </si>
  <si>
    <t>21  - 25 OCT 2024</t>
  </si>
  <si>
    <t>25 - 29 NOV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</si>
</sst>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name val="Arial"/>
    </font>
    <font>
      <sz val="8"/>
      <name val="Arial"/>
      <family val="2"/>
    </font>
    <font>
      <sz val="6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 Narrow"/>
      <family val="2"/>
    </font>
    <font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sz val="5.5"/>
      <name val="Arial"/>
      <family val="2"/>
    </font>
    <font>
      <sz val="5.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4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13">
    <xf numFmtId="0" fontId="0" fillId="0" borderId="0" xfId="0"/>
    <xf numFmtId="0" fontId="0" fillId="0" borderId="0" xfId="0" applyFont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vertical="center" shrinkToFit="1"/>
      <protection locked="0"/>
    </xf>
    <xf numFmtId="49" fontId="1" fillId="0" borderId="4" xfId="0" applyNumberFormat="1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vertical="center"/>
      <protection locked="0"/>
    </xf>
    <xf numFmtId="9" fontId="2" fillId="0" borderId="0" xfId="13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3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/>
    <xf numFmtId="9" fontId="17" fillId="0" borderId="3" xfId="13" applyFont="1" applyBorder="1" applyAlignment="1" applyProtection="1">
      <alignment horizontal="center" vertical="center" shrinkToFit="1"/>
      <protection hidden="1"/>
    </xf>
    <xf numFmtId="49" fontId="1" fillId="0" borderId="4" xfId="0" applyNumberFormat="1" applyFont="1" applyBorder="1" applyAlignment="1" applyProtection="1">
      <alignment vertical="center" wrapText="1"/>
      <protection locked="0"/>
    </xf>
    <xf numFmtId="9" fontId="12" fillId="0" borderId="3" xfId="13" applyFont="1" applyBorder="1" applyAlignment="1" applyProtection="1">
      <alignment horizontal="center" vertical="center" shrinkToFit="1"/>
      <protection hidden="1"/>
    </xf>
    <xf numFmtId="0" fontId="6" fillId="0" borderId="1" xfId="0" applyNumberFormat="1" applyFont="1" applyFill="1" applyBorder="1" applyAlignment="1" applyProtection="1"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1" fontId="6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7" xfId="0" applyNumberFormat="1" applyFont="1" applyFill="1" applyBorder="1" applyAlignment="1" applyProtection="1">
      <protection locked="0"/>
    </xf>
    <xf numFmtId="0" fontId="18" fillId="0" borderId="0" xfId="0" applyFont="1" applyAlignment="1">
      <alignment horizontal="left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/>
    <xf numFmtId="9" fontId="2" fillId="0" borderId="0" xfId="13" applyFont="1" applyBorder="1" applyAlignment="1" applyProtection="1">
      <alignment horizontal="center" vertical="center"/>
      <protection hidden="1"/>
    </xf>
    <xf numFmtId="9" fontId="12" fillId="0" borderId="2" xfId="13" applyFont="1" applyBorder="1" applyAlignment="1" applyProtection="1">
      <alignment horizontal="center" vertical="center" shrinkToFit="1"/>
      <protection hidden="1"/>
    </xf>
    <xf numFmtId="0" fontId="0" fillId="0" borderId="8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center"/>
      <protection hidden="1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0" xfId="0" applyFont="1"/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1" fontId="12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16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7" xfId="0" applyNumberFormat="1" applyFont="1" applyBorder="1" applyAlignment="1" applyProtection="1">
      <alignment horizontal="center" vertical="center" wrapText="1"/>
      <protection locked="0"/>
    </xf>
    <xf numFmtId="49" fontId="12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49" fontId="12" fillId="0" borderId="8" xfId="0" applyNumberFormat="1" applyFont="1" applyBorder="1" applyAlignment="1" applyProtection="1">
      <alignment horizontal="center" vertical="center" wrapText="1" shrinkToFit="1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20" fillId="0" borderId="7" xfId="0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2" fillId="0" borderId="7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center" wrapText="1"/>
      <protection hidden="1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0" fillId="0" borderId="10" xfId="0" applyFont="1" applyBorder="1" applyAlignment="1" applyProtection="1">
      <alignment horizontal="center" vertical="center" wrapText="1"/>
      <protection hidden="1"/>
    </xf>
    <xf numFmtId="0" fontId="0" fillId="0" borderId="14" xfId="0" applyFont="1" applyBorder="1" applyAlignment="1" applyProtection="1">
      <alignment horizontal="center" vertical="center" wrapText="1"/>
      <protection hidden="1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center"/>
      <protection hidden="1"/>
    </xf>
    <xf numFmtId="0" fontId="1" fillId="0" borderId="7" xfId="0" applyFont="1" applyBorder="1" applyAlignment="1" applyProtection="1">
      <alignment horizontal="left" vertical="center" shrinkToFit="1"/>
      <protection locked="0"/>
    </xf>
    <xf numFmtId="0" fontId="0" fillId="0" borderId="3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/>
    </xf>
  </cellXfs>
  <cellStyles count="4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Normal" xfId="0" builtinId="0"/>
    <cellStyle name="Porcentaje" xfId="13" builtinId="5"/>
  </cellStyles>
  <dxfs count="12">
    <dxf>
      <font>
        <color rgb="FF00B050"/>
      </font>
      <fill>
        <patternFill patternType="none">
          <bgColor auto="1"/>
        </patternFill>
      </fill>
    </dxf>
    <dxf>
      <font>
        <color rgb="FF9C0006"/>
      </font>
    </dxf>
    <dxf>
      <fill>
        <patternFill>
          <bgColor theme="0"/>
        </patternFill>
      </fill>
    </dxf>
    <dxf>
      <font>
        <color theme="0"/>
      </font>
    </dxf>
    <dxf>
      <font>
        <b/>
        <i/>
        <color rgb="FF00B050"/>
      </font>
      <fill>
        <patternFill patternType="none">
          <bgColor auto="1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/>
        <color theme="6" tint="-0.499984740745262"/>
      </font>
    </dxf>
    <dxf>
      <font>
        <b/>
        <i val="0"/>
        <color rgb="FFC00000"/>
      </font>
    </dxf>
    <dxf>
      <font>
        <b/>
        <i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Q42"/>
  <sheetViews>
    <sheetView showGridLines="0" tabSelected="1" view="pageLayout" topLeftCell="A20" zoomScale="212" zoomScaleNormal="150" zoomScaleSheetLayoutView="76" zoomScalePageLayoutView="212" workbookViewId="0">
      <selection activeCell="A34" sqref="A34:A42"/>
    </sheetView>
  </sheetViews>
  <sheetFormatPr baseColWidth="10" defaultColWidth="10.6640625" defaultRowHeight="13"/>
  <cols>
    <col min="1" max="1" width="4.6640625" style="6" customWidth="1"/>
    <col min="2" max="2" width="12.1640625" style="6" customWidth="1"/>
    <col min="3" max="3" width="14.33203125" style="6" customWidth="1"/>
    <col min="4" max="4" width="12" style="6" customWidth="1"/>
    <col min="5" max="5" width="9.6640625" style="6" customWidth="1"/>
    <col min="6" max="6" width="9" style="10" customWidth="1"/>
    <col min="7" max="7" width="5.83203125" style="43" hidden="1" customWidth="1"/>
    <col min="8" max="8" width="4.1640625" style="43" hidden="1" customWidth="1"/>
    <col min="9" max="9" width="3.1640625" style="43" hidden="1" customWidth="1"/>
    <col min="10" max="10" width="3.83203125" style="6" customWidth="1"/>
    <col min="11" max="11" width="3.5" style="6" customWidth="1"/>
    <col min="12" max="13" width="3.5" style="6" hidden="1" customWidth="1"/>
    <col min="14" max="14" width="3.83203125" style="6" hidden="1" customWidth="1"/>
    <col min="15" max="15" width="4.5" style="6" hidden="1" customWidth="1"/>
    <col min="16" max="16" width="3.5" style="6" customWidth="1"/>
    <col min="17" max="17" width="3" style="6" customWidth="1"/>
    <col min="18" max="26" width="3" style="6" hidden="1" customWidth="1"/>
    <col min="27" max="28" width="3.5" style="6" customWidth="1"/>
    <col min="29" max="30" width="3.5" style="6" hidden="1" customWidth="1"/>
    <col min="31" max="38" width="3.5" style="6" customWidth="1"/>
    <col min="39" max="40" width="3.6640625" style="6" customWidth="1"/>
    <col min="41" max="41" width="10.6640625" style="6"/>
    <col min="42" max="42" width="2.1640625" style="6" hidden="1" customWidth="1"/>
    <col min="43" max="43" width="4" style="10" hidden="1" customWidth="1"/>
    <col min="44" max="16384" width="10.6640625" style="6"/>
  </cols>
  <sheetData>
    <row r="1" spans="1:43">
      <c r="F1" s="21"/>
      <c r="AQ1" s="21"/>
    </row>
    <row r="2" spans="1:43" s="1" customFormat="1" ht="13.25" customHeight="1">
      <c r="A2" s="60" t="s">
        <v>54</v>
      </c>
      <c r="B2" s="61"/>
      <c r="C2" s="69" t="s">
        <v>58</v>
      </c>
      <c r="D2" s="69"/>
      <c r="E2" s="69"/>
      <c r="F2" s="70"/>
      <c r="G2" s="51"/>
      <c r="H2" s="47"/>
      <c r="I2" s="47"/>
      <c r="J2" s="60" t="s">
        <v>9</v>
      </c>
      <c r="K2" s="61"/>
      <c r="L2" s="61"/>
      <c r="M2" s="61"/>
      <c r="N2" s="61"/>
      <c r="O2" s="61"/>
      <c r="P2" s="61"/>
      <c r="Q2" s="55" t="s">
        <v>59</v>
      </c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6"/>
      <c r="AP2" s="17"/>
      <c r="AQ2" s="18" t="s">
        <v>17</v>
      </c>
    </row>
    <row r="3" spans="1:43" s="5" customFormat="1" ht="10.25" customHeight="1">
      <c r="A3" s="2" t="s">
        <v>1</v>
      </c>
      <c r="B3" s="48" t="s">
        <v>87</v>
      </c>
      <c r="C3" s="29" t="s">
        <v>50</v>
      </c>
      <c r="D3" s="55" t="s">
        <v>78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6"/>
      <c r="AB3" s="102" t="s">
        <v>0</v>
      </c>
      <c r="AC3" s="102"/>
      <c r="AD3" s="102"/>
      <c r="AE3" s="102"/>
      <c r="AF3" s="55" t="s">
        <v>92</v>
      </c>
      <c r="AG3" s="56"/>
      <c r="AH3" s="3" t="s">
        <v>10</v>
      </c>
      <c r="AI3" s="4"/>
      <c r="AJ3" s="55" t="s">
        <v>93</v>
      </c>
      <c r="AK3" s="55"/>
      <c r="AL3" s="55"/>
      <c r="AM3" s="55"/>
      <c r="AN3" s="56"/>
      <c r="AP3" s="103" t="s">
        <v>53</v>
      </c>
      <c r="AQ3" s="87">
        <f>COUNTA(F8:F33)</f>
        <v>26</v>
      </c>
    </row>
    <row r="4" spans="1:43" ht="3" customHeight="1">
      <c r="A4" s="57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9"/>
      <c r="AP4" s="104"/>
      <c r="AQ4" s="88"/>
    </row>
    <row r="5" spans="1:43" s="1" customFormat="1" ht="11.25" customHeight="1">
      <c r="A5" s="62" t="s">
        <v>42</v>
      </c>
      <c r="B5" s="89" t="s">
        <v>43</v>
      </c>
      <c r="C5" s="90"/>
      <c r="D5" s="90"/>
      <c r="E5" s="91"/>
      <c r="F5" s="98" t="s">
        <v>51</v>
      </c>
      <c r="G5" s="37"/>
      <c r="H5" s="37"/>
      <c r="I5" s="37"/>
      <c r="J5" s="109" t="s">
        <v>44</v>
      </c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1"/>
      <c r="AM5" s="105" t="s">
        <v>45</v>
      </c>
      <c r="AN5" s="106"/>
      <c r="AP5"/>
      <c r="AQ5"/>
    </row>
    <row r="6" spans="1:43" s="1" customFormat="1" ht="12" customHeight="1">
      <c r="A6" s="63"/>
      <c r="B6" s="92"/>
      <c r="C6" s="93"/>
      <c r="D6" s="93"/>
      <c r="E6" s="94"/>
      <c r="F6" s="99"/>
      <c r="G6" s="38"/>
      <c r="H6" s="38"/>
      <c r="I6" s="38"/>
      <c r="J6" s="65" t="s">
        <v>4</v>
      </c>
      <c r="K6" s="66"/>
      <c r="L6" s="49"/>
      <c r="M6" s="49"/>
      <c r="N6" s="49"/>
      <c r="O6" s="49"/>
      <c r="P6" s="65" t="s">
        <v>2</v>
      </c>
      <c r="Q6" s="66"/>
      <c r="R6" s="49"/>
      <c r="S6" s="49"/>
      <c r="T6" s="49"/>
      <c r="U6" s="49"/>
      <c r="V6" s="49"/>
      <c r="W6" s="49"/>
      <c r="X6" s="49"/>
      <c r="Y6" s="49"/>
      <c r="Z6" s="49"/>
      <c r="AA6" s="65" t="s">
        <v>3</v>
      </c>
      <c r="AB6" s="66"/>
      <c r="AC6" s="49"/>
      <c r="AD6" s="49"/>
      <c r="AE6" s="65" t="s">
        <v>5</v>
      </c>
      <c r="AF6" s="66"/>
      <c r="AG6" s="65" t="s">
        <v>6</v>
      </c>
      <c r="AH6" s="66"/>
      <c r="AI6" s="67" t="s">
        <v>7</v>
      </c>
      <c r="AJ6" s="68"/>
      <c r="AK6" s="65" t="s">
        <v>8</v>
      </c>
      <c r="AL6" s="66"/>
      <c r="AM6" s="107"/>
      <c r="AN6" s="108"/>
      <c r="AP6"/>
      <c r="AQ6"/>
    </row>
    <row r="7" spans="1:43" s="1" customFormat="1" ht="20" customHeight="1">
      <c r="A7" s="64"/>
      <c r="B7" s="95"/>
      <c r="C7" s="96"/>
      <c r="D7" s="96"/>
      <c r="E7" s="97"/>
      <c r="F7" s="100"/>
      <c r="G7" s="54">
        <v>45352</v>
      </c>
      <c r="H7" s="45" t="s">
        <v>60</v>
      </c>
      <c r="I7" s="45" t="s">
        <v>63</v>
      </c>
      <c r="J7" s="7" t="s">
        <v>11</v>
      </c>
      <c r="K7" s="7" t="s">
        <v>12</v>
      </c>
      <c r="L7" s="7" t="s">
        <v>64</v>
      </c>
      <c r="M7" s="7" t="s">
        <v>65</v>
      </c>
      <c r="N7" s="7" t="s">
        <v>88</v>
      </c>
      <c r="O7" s="7" t="s">
        <v>89</v>
      </c>
      <c r="P7" s="7" t="s">
        <v>11</v>
      </c>
      <c r="Q7" s="7" t="s">
        <v>12</v>
      </c>
      <c r="R7" s="7" t="s">
        <v>66</v>
      </c>
      <c r="S7" s="7" t="s">
        <v>67</v>
      </c>
      <c r="T7" s="7" t="s">
        <v>68</v>
      </c>
      <c r="U7" s="7"/>
      <c r="V7" s="7" t="s">
        <v>71</v>
      </c>
      <c r="W7" s="7" t="s">
        <v>72</v>
      </c>
      <c r="X7" s="7" t="s">
        <v>73</v>
      </c>
      <c r="Y7" s="7" t="s">
        <v>90</v>
      </c>
      <c r="Z7" s="7" t="s">
        <v>91</v>
      </c>
      <c r="AA7" s="7" t="s">
        <v>11</v>
      </c>
      <c r="AB7" s="7" t="s">
        <v>12</v>
      </c>
      <c r="AC7" s="7" t="s">
        <v>69</v>
      </c>
      <c r="AD7" s="7" t="s">
        <v>70</v>
      </c>
      <c r="AE7" s="7" t="s">
        <v>11</v>
      </c>
      <c r="AF7" s="7" t="s">
        <v>12</v>
      </c>
      <c r="AG7" s="7" t="s">
        <v>11</v>
      </c>
      <c r="AH7" s="7" t="s">
        <v>12</v>
      </c>
      <c r="AI7" s="7" t="s">
        <v>11</v>
      </c>
      <c r="AJ7" s="7" t="s">
        <v>12</v>
      </c>
      <c r="AK7" s="7" t="s">
        <v>11</v>
      </c>
      <c r="AL7" s="7" t="s">
        <v>12</v>
      </c>
      <c r="AM7" s="7" t="s">
        <v>11</v>
      </c>
      <c r="AN7" s="7" t="s">
        <v>12</v>
      </c>
      <c r="AP7"/>
      <c r="AQ7"/>
    </row>
    <row r="8" spans="1:43" ht="13.25" customHeight="1">
      <c r="A8" s="8">
        <v>1</v>
      </c>
      <c r="B8" s="39" t="s">
        <v>94</v>
      </c>
      <c r="C8" s="32"/>
      <c r="D8" s="32"/>
      <c r="E8" s="33"/>
      <c r="F8" s="31" t="s">
        <v>114</v>
      </c>
      <c r="G8" s="31"/>
      <c r="H8" s="31">
        <v>80</v>
      </c>
      <c r="I8" s="31">
        <v>3</v>
      </c>
      <c r="J8" s="34">
        <f>H8*0.5+I8/3*50</f>
        <v>90</v>
      </c>
      <c r="K8" s="34"/>
      <c r="L8" s="34">
        <v>95</v>
      </c>
      <c r="M8" s="34">
        <v>2</v>
      </c>
      <c r="N8" s="34"/>
      <c r="O8" s="34"/>
      <c r="P8" s="34">
        <v>95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9"/>
      <c r="AP8"/>
      <c r="AQ8"/>
    </row>
    <row r="9" spans="1:43">
      <c r="A9" s="8">
        <v>2</v>
      </c>
      <c r="B9" s="39" t="s">
        <v>95</v>
      </c>
      <c r="C9" s="32"/>
      <c r="D9" s="32"/>
      <c r="E9" s="33"/>
      <c r="F9" s="35" t="s">
        <v>115</v>
      </c>
      <c r="G9" s="35"/>
      <c r="H9" s="35">
        <v>60</v>
      </c>
      <c r="I9" s="35">
        <v>3</v>
      </c>
      <c r="J9" s="34">
        <f t="shared" ref="J9:J33" si="0">H9*0.5+I9/3*50</f>
        <v>80</v>
      </c>
      <c r="K9" s="34"/>
      <c r="L9" s="34">
        <v>90</v>
      </c>
      <c r="M9" s="34">
        <v>2</v>
      </c>
      <c r="N9" s="34"/>
      <c r="O9" s="34"/>
      <c r="P9" s="34">
        <v>90</v>
      </c>
      <c r="Q9" s="34"/>
      <c r="R9" s="34"/>
      <c r="S9" s="34"/>
      <c r="T9" s="34"/>
      <c r="U9" s="34"/>
      <c r="V9" s="34"/>
      <c r="W9" s="34"/>
      <c r="X9" s="34"/>
      <c r="Y9" s="34"/>
      <c r="Z9" s="34">
        <v>100</v>
      </c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9"/>
      <c r="AP9"/>
      <c r="AQ9"/>
    </row>
    <row r="10" spans="1:43">
      <c r="A10" s="8">
        <v>3</v>
      </c>
      <c r="B10" s="39" t="s">
        <v>96</v>
      </c>
      <c r="C10" s="32"/>
      <c r="D10" s="32"/>
      <c r="E10" s="42"/>
      <c r="F10" s="35" t="s">
        <v>116</v>
      </c>
      <c r="G10" s="35"/>
      <c r="H10" s="35">
        <v>86</v>
      </c>
      <c r="I10" s="35">
        <v>3</v>
      </c>
      <c r="J10" s="34">
        <f t="shared" si="0"/>
        <v>93</v>
      </c>
      <c r="K10" s="34"/>
      <c r="L10" s="34">
        <v>100</v>
      </c>
      <c r="M10" s="34">
        <v>2</v>
      </c>
      <c r="N10" s="34"/>
      <c r="O10" s="34"/>
      <c r="P10" s="34">
        <v>100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9"/>
      <c r="AP10"/>
      <c r="AQ10"/>
    </row>
    <row r="11" spans="1:43">
      <c r="A11" s="8">
        <v>4</v>
      </c>
      <c r="B11" s="39" t="s">
        <v>74</v>
      </c>
      <c r="C11" s="32"/>
      <c r="D11" s="32"/>
      <c r="E11" s="33"/>
      <c r="F11" s="35" t="s">
        <v>76</v>
      </c>
      <c r="G11" s="35"/>
      <c r="H11" s="35">
        <v>86</v>
      </c>
      <c r="I11" s="35">
        <v>3</v>
      </c>
      <c r="J11" s="34">
        <f t="shared" si="0"/>
        <v>93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9"/>
      <c r="AP11"/>
      <c r="AQ11"/>
    </row>
    <row r="12" spans="1:43">
      <c r="A12" s="8">
        <v>5</v>
      </c>
      <c r="B12" s="39" t="s">
        <v>75</v>
      </c>
      <c r="C12" s="32"/>
      <c r="D12" s="32"/>
      <c r="E12" s="33"/>
      <c r="F12" s="35" t="s">
        <v>77</v>
      </c>
      <c r="G12" s="35"/>
      <c r="H12" s="35"/>
      <c r="I12" s="35"/>
      <c r="J12" s="34">
        <f t="shared" si="0"/>
        <v>0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9"/>
      <c r="AP12"/>
      <c r="AQ12"/>
    </row>
    <row r="13" spans="1:43">
      <c r="A13" s="8">
        <v>6</v>
      </c>
      <c r="B13" s="39" t="s">
        <v>79</v>
      </c>
      <c r="C13" s="32"/>
      <c r="D13" s="32"/>
      <c r="E13" s="33"/>
      <c r="F13" s="35" t="s">
        <v>83</v>
      </c>
      <c r="G13" s="35"/>
      <c r="H13" s="35">
        <v>80</v>
      </c>
      <c r="I13" s="35">
        <v>2</v>
      </c>
      <c r="J13" s="34">
        <f t="shared" si="0"/>
        <v>73.333333333333329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9"/>
      <c r="AP13"/>
      <c r="AQ13"/>
    </row>
    <row r="14" spans="1:43">
      <c r="A14" s="8">
        <v>7</v>
      </c>
      <c r="B14" s="39" t="s">
        <v>80</v>
      </c>
      <c r="C14" s="32"/>
      <c r="D14" s="32"/>
      <c r="E14" s="33"/>
      <c r="F14" s="35" t="s">
        <v>84</v>
      </c>
      <c r="G14" s="35"/>
      <c r="H14" s="35">
        <v>83</v>
      </c>
      <c r="I14" s="35">
        <v>3</v>
      </c>
      <c r="J14" s="34">
        <f t="shared" si="0"/>
        <v>91.5</v>
      </c>
      <c r="K14" s="34"/>
      <c r="L14" s="34">
        <v>90</v>
      </c>
      <c r="M14" s="34">
        <v>2</v>
      </c>
      <c r="N14" s="34"/>
      <c r="O14" s="34"/>
      <c r="P14" s="34">
        <v>90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9"/>
      <c r="AP14"/>
      <c r="AQ14"/>
    </row>
    <row r="15" spans="1:43">
      <c r="A15" s="8">
        <v>8</v>
      </c>
      <c r="B15" s="39" t="s">
        <v>97</v>
      </c>
      <c r="C15" s="32"/>
      <c r="D15" s="32"/>
      <c r="E15" s="33"/>
      <c r="F15" s="35" t="s">
        <v>117</v>
      </c>
      <c r="G15" s="35"/>
      <c r="H15" s="35">
        <v>93</v>
      </c>
      <c r="I15" s="35">
        <v>3</v>
      </c>
      <c r="J15" s="34">
        <f t="shared" si="0"/>
        <v>96.5</v>
      </c>
      <c r="K15" s="34"/>
      <c r="L15" s="34">
        <v>90</v>
      </c>
      <c r="M15" s="34">
        <v>2</v>
      </c>
      <c r="N15" s="34"/>
      <c r="O15" s="34"/>
      <c r="P15" s="34">
        <v>90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9"/>
      <c r="AP15"/>
      <c r="AQ15"/>
    </row>
    <row r="16" spans="1:43">
      <c r="A16" s="8">
        <v>9</v>
      </c>
      <c r="B16" s="39" t="s">
        <v>98</v>
      </c>
      <c r="C16" s="32"/>
      <c r="D16" s="32"/>
      <c r="E16" s="33"/>
      <c r="F16" s="35" t="s">
        <v>118</v>
      </c>
      <c r="G16" s="35"/>
      <c r="H16" s="35">
        <v>86</v>
      </c>
      <c r="I16" s="35">
        <v>3</v>
      </c>
      <c r="J16" s="34">
        <f t="shared" si="0"/>
        <v>93</v>
      </c>
      <c r="K16" s="34"/>
      <c r="L16" s="34">
        <v>100</v>
      </c>
      <c r="M16" s="34">
        <v>2</v>
      </c>
      <c r="N16" s="34"/>
      <c r="O16" s="34"/>
      <c r="P16" s="34">
        <v>100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9"/>
      <c r="AP16"/>
      <c r="AQ16"/>
    </row>
    <row r="17" spans="1:43">
      <c r="A17" s="8">
        <v>10</v>
      </c>
      <c r="B17" s="39" t="s">
        <v>99</v>
      </c>
      <c r="C17" s="32"/>
      <c r="D17" s="32"/>
      <c r="E17" s="33"/>
      <c r="F17" s="35" t="s">
        <v>119</v>
      </c>
      <c r="G17" s="35"/>
      <c r="H17" s="35">
        <v>80</v>
      </c>
      <c r="I17" s="35">
        <v>3</v>
      </c>
      <c r="J17" s="34">
        <f t="shared" si="0"/>
        <v>90</v>
      </c>
      <c r="K17" s="34"/>
      <c r="L17" s="34">
        <v>95</v>
      </c>
      <c r="M17" s="34">
        <v>2</v>
      </c>
      <c r="N17" s="34"/>
      <c r="O17" s="34"/>
      <c r="P17" s="34">
        <v>95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9"/>
      <c r="AP17"/>
      <c r="AQ17"/>
    </row>
    <row r="18" spans="1:43">
      <c r="A18" s="8">
        <v>11</v>
      </c>
      <c r="B18" s="39" t="s">
        <v>100</v>
      </c>
      <c r="C18" s="32"/>
      <c r="D18" s="32"/>
      <c r="E18" s="33"/>
      <c r="F18" s="35" t="s">
        <v>120</v>
      </c>
      <c r="G18" s="35"/>
      <c r="H18" s="35">
        <v>93</v>
      </c>
      <c r="I18" s="35">
        <v>3</v>
      </c>
      <c r="J18" s="34">
        <f t="shared" si="0"/>
        <v>96.5</v>
      </c>
      <c r="K18" s="34"/>
      <c r="L18" s="34">
        <v>100</v>
      </c>
      <c r="M18" s="34">
        <v>2</v>
      </c>
      <c r="N18" s="34"/>
      <c r="O18" s="34"/>
      <c r="P18" s="34">
        <v>100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9"/>
      <c r="AP18"/>
      <c r="AQ18"/>
    </row>
    <row r="19" spans="1:43">
      <c r="A19" s="8">
        <v>12</v>
      </c>
      <c r="B19" s="39" t="s">
        <v>101</v>
      </c>
      <c r="C19" s="32"/>
      <c r="D19" s="32"/>
      <c r="E19" s="33"/>
      <c r="F19" s="35" t="s">
        <v>121</v>
      </c>
      <c r="G19" s="35"/>
      <c r="H19" s="35">
        <v>66</v>
      </c>
      <c r="I19" s="35">
        <v>3</v>
      </c>
      <c r="J19" s="34">
        <f t="shared" si="0"/>
        <v>83</v>
      </c>
      <c r="K19" s="34"/>
      <c r="L19" s="34">
        <v>100</v>
      </c>
      <c r="M19" s="34">
        <v>2</v>
      </c>
      <c r="N19" s="34"/>
      <c r="O19" s="34"/>
      <c r="P19" s="34">
        <v>100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9"/>
      <c r="AP19"/>
      <c r="AQ19"/>
    </row>
    <row r="20" spans="1:43">
      <c r="A20" s="8">
        <v>13</v>
      </c>
      <c r="B20" s="39" t="s">
        <v>102</v>
      </c>
      <c r="C20" s="32"/>
      <c r="D20" s="32"/>
      <c r="E20" s="33"/>
      <c r="F20" s="35" t="s">
        <v>122</v>
      </c>
      <c r="G20" s="35"/>
      <c r="H20" s="35">
        <v>90</v>
      </c>
      <c r="I20" s="35">
        <v>3</v>
      </c>
      <c r="J20" s="34">
        <f t="shared" si="0"/>
        <v>95</v>
      </c>
      <c r="K20" s="34"/>
      <c r="L20" s="34">
        <v>100</v>
      </c>
      <c r="M20" s="34">
        <v>2</v>
      </c>
      <c r="N20" s="34"/>
      <c r="O20" s="34"/>
      <c r="P20" s="34">
        <v>100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50"/>
      <c r="AG20" s="34"/>
      <c r="AH20" s="34"/>
      <c r="AI20" s="34"/>
      <c r="AJ20" s="34"/>
      <c r="AK20" s="34"/>
      <c r="AL20" s="34"/>
      <c r="AM20" s="34"/>
      <c r="AN20" s="34"/>
      <c r="AO20" s="9"/>
      <c r="AP20"/>
      <c r="AQ20"/>
    </row>
    <row r="21" spans="1:43">
      <c r="A21" s="8">
        <v>14</v>
      </c>
      <c r="B21" s="39" t="s">
        <v>103</v>
      </c>
      <c r="C21" s="32"/>
      <c r="D21" s="32"/>
      <c r="E21" s="33"/>
      <c r="F21" s="35" t="s">
        <v>123</v>
      </c>
      <c r="G21" s="35"/>
      <c r="H21" s="35">
        <v>93</v>
      </c>
      <c r="I21" s="35">
        <v>3</v>
      </c>
      <c r="J21" s="34">
        <f t="shared" si="0"/>
        <v>96.5</v>
      </c>
      <c r="K21" s="34"/>
      <c r="L21" s="34">
        <v>100</v>
      </c>
      <c r="M21" s="34">
        <v>2</v>
      </c>
      <c r="N21" s="34"/>
      <c r="O21" s="34"/>
      <c r="P21" s="34">
        <v>100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9"/>
      <c r="AP21"/>
      <c r="AQ21"/>
    </row>
    <row r="22" spans="1:43">
      <c r="A22" s="8">
        <v>15</v>
      </c>
      <c r="B22" s="39" t="s">
        <v>104</v>
      </c>
      <c r="C22" s="32"/>
      <c r="D22" s="32"/>
      <c r="E22" s="33"/>
      <c r="F22" s="35" t="s">
        <v>124</v>
      </c>
      <c r="G22" s="35"/>
      <c r="H22" s="35">
        <v>86</v>
      </c>
      <c r="I22" s="35">
        <v>2</v>
      </c>
      <c r="J22" s="34">
        <f t="shared" si="0"/>
        <v>76.333333333333329</v>
      </c>
      <c r="K22" s="34"/>
      <c r="L22" s="34">
        <v>90</v>
      </c>
      <c r="M22" s="34">
        <v>2</v>
      </c>
      <c r="N22" s="34"/>
      <c r="O22" s="34"/>
      <c r="P22" s="34">
        <v>90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9"/>
      <c r="AP22"/>
      <c r="AQ22"/>
    </row>
    <row r="23" spans="1:43">
      <c r="A23" s="8">
        <v>16</v>
      </c>
      <c r="B23" s="39" t="s">
        <v>105</v>
      </c>
      <c r="C23" s="32"/>
      <c r="D23" s="32"/>
      <c r="E23" s="33"/>
      <c r="F23" s="35" t="s">
        <v>125</v>
      </c>
      <c r="G23" s="35"/>
      <c r="H23" s="35">
        <v>100</v>
      </c>
      <c r="I23" s="35">
        <v>3</v>
      </c>
      <c r="J23" s="34">
        <f t="shared" si="0"/>
        <v>100</v>
      </c>
      <c r="K23" s="34"/>
      <c r="L23" s="34">
        <v>100</v>
      </c>
      <c r="M23" s="34">
        <v>2</v>
      </c>
      <c r="N23" s="34"/>
      <c r="O23" s="34"/>
      <c r="P23" s="34">
        <v>100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9"/>
      <c r="AP23"/>
      <c r="AQ23"/>
    </row>
    <row r="24" spans="1:43">
      <c r="A24" s="8">
        <v>17</v>
      </c>
      <c r="B24" s="39" t="s">
        <v>106</v>
      </c>
      <c r="C24" s="32"/>
      <c r="D24" s="32"/>
      <c r="E24" s="33"/>
      <c r="F24" s="35" t="s">
        <v>126</v>
      </c>
      <c r="G24" s="35"/>
      <c r="H24" s="35">
        <v>93</v>
      </c>
      <c r="I24" s="35">
        <v>3</v>
      </c>
      <c r="J24" s="34">
        <f t="shared" si="0"/>
        <v>96.5</v>
      </c>
      <c r="K24" s="34"/>
      <c r="L24" s="34">
        <v>90</v>
      </c>
      <c r="M24" s="34">
        <v>2</v>
      </c>
      <c r="N24" s="34"/>
      <c r="O24" s="34"/>
      <c r="P24" s="34">
        <v>90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9"/>
      <c r="AP24"/>
      <c r="AQ24"/>
    </row>
    <row r="25" spans="1:43">
      <c r="A25" s="8">
        <v>18</v>
      </c>
      <c r="B25" s="39" t="s">
        <v>107</v>
      </c>
      <c r="C25" s="32"/>
      <c r="D25" s="32"/>
      <c r="E25" s="33"/>
      <c r="F25" s="35" t="s">
        <v>127</v>
      </c>
      <c r="G25" s="35"/>
      <c r="H25" s="35">
        <v>86</v>
      </c>
      <c r="I25" s="35">
        <v>3</v>
      </c>
      <c r="J25" s="34">
        <f t="shared" si="0"/>
        <v>93</v>
      </c>
      <c r="K25" s="34"/>
      <c r="L25" s="34">
        <v>95</v>
      </c>
      <c r="M25" s="34">
        <v>2</v>
      </c>
      <c r="N25" s="34"/>
      <c r="O25" s="34"/>
      <c r="P25" s="34">
        <v>95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9"/>
      <c r="AP25"/>
      <c r="AQ25"/>
    </row>
    <row r="26" spans="1:43">
      <c r="A26" s="8">
        <v>19</v>
      </c>
      <c r="B26" s="39" t="s">
        <v>108</v>
      </c>
      <c r="C26" s="32"/>
      <c r="D26" s="32"/>
      <c r="E26" s="33"/>
      <c r="F26" s="35" t="s">
        <v>128</v>
      </c>
      <c r="G26" s="35"/>
      <c r="H26" s="35">
        <v>93</v>
      </c>
      <c r="I26" s="35">
        <v>3</v>
      </c>
      <c r="J26" s="34">
        <f t="shared" si="0"/>
        <v>96.5</v>
      </c>
      <c r="K26" s="34"/>
      <c r="L26" s="34">
        <v>90</v>
      </c>
      <c r="M26" s="34">
        <v>2</v>
      </c>
      <c r="N26" s="34"/>
      <c r="O26" s="34"/>
      <c r="P26" s="34">
        <v>90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9"/>
      <c r="AP26"/>
      <c r="AQ26"/>
    </row>
    <row r="27" spans="1:43">
      <c r="A27" s="8">
        <v>20</v>
      </c>
      <c r="B27" s="39" t="s">
        <v>109</v>
      </c>
      <c r="C27" s="32"/>
      <c r="D27" s="32"/>
      <c r="E27" s="33"/>
      <c r="F27" s="35" t="s">
        <v>129</v>
      </c>
      <c r="G27" s="35"/>
      <c r="H27" s="35">
        <v>53</v>
      </c>
      <c r="I27" s="35">
        <v>3</v>
      </c>
      <c r="J27" s="34">
        <f t="shared" si="0"/>
        <v>76.5</v>
      </c>
      <c r="K27" s="34"/>
      <c r="L27" s="34">
        <v>100</v>
      </c>
      <c r="M27" s="34">
        <v>2</v>
      </c>
      <c r="N27" s="34"/>
      <c r="O27" s="34"/>
      <c r="P27" s="34">
        <v>100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9"/>
      <c r="AP27"/>
      <c r="AQ27"/>
    </row>
    <row r="28" spans="1:43">
      <c r="A28" s="8">
        <v>21</v>
      </c>
      <c r="B28" s="39" t="s">
        <v>110</v>
      </c>
      <c r="C28" s="32"/>
      <c r="D28" s="32"/>
      <c r="E28" s="33"/>
      <c r="F28" s="35" t="s">
        <v>130</v>
      </c>
      <c r="G28" s="35"/>
      <c r="H28" s="35">
        <v>93</v>
      </c>
      <c r="I28" s="35">
        <v>3</v>
      </c>
      <c r="J28" s="34">
        <f t="shared" si="0"/>
        <v>96.5</v>
      </c>
      <c r="K28" s="34"/>
      <c r="L28" s="34">
        <v>100</v>
      </c>
      <c r="M28" s="34">
        <v>2</v>
      </c>
      <c r="N28" s="34"/>
      <c r="O28" s="34"/>
      <c r="P28" s="34">
        <v>100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9"/>
      <c r="AP28"/>
      <c r="AQ28"/>
    </row>
    <row r="29" spans="1:43">
      <c r="A29" s="8">
        <v>22</v>
      </c>
      <c r="B29" s="39" t="s">
        <v>111</v>
      </c>
      <c r="C29" s="32"/>
      <c r="D29" s="32"/>
      <c r="E29" s="33"/>
      <c r="F29" s="35" t="s">
        <v>131</v>
      </c>
      <c r="G29" s="35"/>
      <c r="H29" s="35">
        <v>80</v>
      </c>
      <c r="I29" s="35">
        <v>3</v>
      </c>
      <c r="J29" s="34">
        <f t="shared" si="0"/>
        <v>90</v>
      </c>
      <c r="K29" s="34"/>
      <c r="L29" s="34">
        <v>0</v>
      </c>
      <c r="M29" s="34"/>
      <c r="N29" s="34"/>
      <c r="O29" s="34"/>
      <c r="P29" s="34">
        <v>85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9"/>
      <c r="AP29"/>
      <c r="AQ29"/>
    </row>
    <row r="30" spans="1:43">
      <c r="A30" s="8">
        <v>23</v>
      </c>
      <c r="B30" s="39" t="s">
        <v>81</v>
      </c>
      <c r="C30" s="32"/>
      <c r="D30" s="32"/>
      <c r="E30" s="33"/>
      <c r="F30" s="35" t="s">
        <v>85</v>
      </c>
      <c r="G30" s="35"/>
      <c r="H30" s="35">
        <v>83</v>
      </c>
      <c r="I30" s="35">
        <v>3</v>
      </c>
      <c r="J30" s="34">
        <f t="shared" si="0"/>
        <v>91.5</v>
      </c>
      <c r="K30" s="34"/>
      <c r="L30" s="34">
        <v>100</v>
      </c>
      <c r="M30" s="34">
        <v>2</v>
      </c>
      <c r="N30" s="34"/>
      <c r="O30" s="34"/>
      <c r="P30" s="34">
        <v>100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9"/>
      <c r="AP30"/>
      <c r="AQ30"/>
    </row>
    <row r="31" spans="1:43">
      <c r="A31" s="8">
        <v>24</v>
      </c>
      <c r="B31" s="39" t="s">
        <v>112</v>
      </c>
      <c r="C31" s="32"/>
      <c r="D31" s="32"/>
      <c r="E31" s="33"/>
      <c r="F31" s="35" t="s">
        <v>132</v>
      </c>
      <c r="G31" s="35"/>
      <c r="H31" s="35">
        <v>100</v>
      </c>
      <c r="I31" s="35">
        <v>3</v>
      </c>
      <c r="J31" s="34">
        <f t="shared" si="0"/>
        <v>100</v>
      </c>
      <c r="K31" s="34"/>
      <c r="L31" s="34">
        <v>100</v>
      </c>
      <c r="M31" s="34">
        <v>2</v>
      </c>
      <c r="N31" s="34"/>
      <c r="O31" s="34"/>
      <c r="P31" s="34">
        <v>100</v>
      </c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9"/>
      <c r="AP31"/>
      <c r="AQ31"/>
    </row>
    <row r="32" spans="1:43">
      <c r="A32" s="8">
        <v>25</v>
      </c>
      <c r="B32" s="39" t="s">
        <v>82</v>
      </c>
      <c r="C32" s="32"/>
      <c r="D32" s="32"/>
      <c r="E32" s="33"/>
      <c r="F32" s="35" t="s">
        <v>86</v>
      </c>
      <c r="G32" s="35"/>
      <c r="H32" s="35">
        <v>66</v>
      </c>
      <c r="I32" s="35">
        <v>3</v>
      </c>
      <c r="J32" s="34">
        <f t="shared" si="0"/>
        <v>83</v>
      </c>
      <c r="K32" s="34"/>
      <c r="L32" s="34">
        <v>90</v>
      </c>
      <c r="M32" s="34">
        <v>2</v>
      </c>
      <c r="N32" s="34"/>
      <c r="O32" s="34"/>
      <c r="P32" s="34">
        <v>90</v>
      </c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9"/>
      <c r="AP32"/>
      <c r="AQ32"/>
    </row>
    <row r="33" spans="1:43">
      <c r="A33" s="8">
        <v>26</v>
      </c>
      <c r="B33" s="39" t="s">
        <v>113</v>
      </c>
      <c r="C33" s="32"/>
      <c r="D33" s="32"/>
      <c r="E33" s="33"/>
      <c r="F33" s="35" t="s">
        <v>133</v>
      </c>
      <c r="G33" s="35"/>
      <c r="H33" s="35">
        <v>80</v>
      </c>
      <c r="I33" s="35">
        <v>3</v>
      </c>
      <c r="J33" s="34">
        <f t="shared" si="0"/>
        <v>90</v>
      </c>
      <c r="K33" s="34"/>
      <c r="L33" s="34">
        <v>90</v>
      </c>
      <c r="M33" s="34">
        <v>2</v>
      </c>
      <c r="N33" s="34"/>
      <c r="O33" s="34"/>
      <c r="P33" s="34">
        <v>90</v>
      </c>
      <c r="Q33" s="34"/>
      <c r="R33" s="34"/>
      <c r="S33" s="34"/>
      <c r="T33" s="34"/>
      <c r="U33" s="34"/>
      <c r="V33" s="34"/>
      <c r="W33" s="34"/>
      <c r="X33" s="34"/>
      <c r="Y33" s="34"/>
      <c r="Z33" s="34">
        <v>100</v>
      </c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9"/>
      <c r="AP33"/>
      <c r="AQ33"/>
    </row>
    <row r="34" spans="1:43" s="13" customFormat="1">
      <c r="A34" s="101" t="s">
        <v>16</v>
      </c>
      <c r="B34" s="101"/>
      <c r="C34" s="101"/>
      <c r="D34" s="101"/>
      <c r="E34" s="101"/>
      <c r="F34" s="101"/>
      <c r="G34" s="53"/>
      <c r="H34" s="46"/>
      <c r="I34" s="46"/>
      <c r="J34" s="28">
        <f>COUNTIF(J$8:J$33,"&gt;=70")/26</f>
        <v>0.96153846153846156</v>
      </c>
      <c r="K34" s="28">
        <f>COUNTIF(K$8:K$33,"&gt;=70")/$AQ$3</f>
        <v>0</v>
      </c>
      <c r="L34" s="28"/>
      <c r="M34" s="28"/>
      <c r="N34" s="28"/>
      <c r="O34" s="28"/>
      <c r="P34" s="28">
        <f>COUNTIF(P$8:P$33,"&gt;=70")/26</f>
        <v>0.88461538461538458</v>
      </c>
      <c r="Q34" s="28">
        <f>COUNTIF(Q$8:Q$33,"&gt;=70")/$AQ$3</f>
        <v>0</v>
      </c>
      <c r="R34" s="28"/>
      <c r="S34" s="28"/>
      <c r="T34" s="28"/>
      <c r="U34" s="28"/>
      <c r="V34" s="28"/>
      <c r="W34" s="28"/>
      <c r="X34" s="28"/>
      <c r="Y34" s="28"/>
      <c r="Z34" s="28"/>
      <c r="AA34" s="28">
        <f>COUNTIF(AA$8:AA$33,"&gt;=70")/$AQ$3</f>
        <v>0</v>
      </c>
      <c r="AB34" s="28">
        <f>COUNTIF(AB$8:AB$33,"&gt;=70")/$AQ$3</f>
        <v>0</v>
      </c>
      <c r="AC34" s="28"/>
      <c r="AD34" s="28"/>
      <c r="AE34" s="28">
        <f>COUNTIF(AE$8:AE$33,"&gt;=70")/$AQ$3</f>
        <v>0</v>
      </c>
      <c r="AF34" s="28">
        <f>COUNTIF(AF$8:AF$33,"&gt;=70")/$AQ$3</f>
        <v>0</v>
      </c>
      <c r="AG34" s="28">
        <f>COUNTIF(AG$8:AG$33,"&gt;=70")/$AQ$3</f>
        <v>0</v>
      </c>
      <c r="AH34" s="28">
        <f>COUNTIF(AH$8:AH$33,"&gt;=70")/$AQ$3</f>
        <v>0</v>
      </c>
      <c r="AI34" s="28">
        <f>COUNTIF(AI$8:AI$33,"&gt;=70")/$AQ$3</f>
        <v>0</v>
      </c>
      <c r="AJ34" s="28">
        <f>COUNTIF(AJ$8:AJ$33,"&gt;=70")/$AQ$3</f>
        <v>0</v>
      </c>
      <c r="AK34" s="28">
        <f>COUNTIF(AK$8:AK$33,"&gt;=70")/$AQ$3</f>
        <v>0</v>
      </c>
      <c r="AL34" s="28">
        <f>COUNTIF(AL$8:AL$33,"&gt;=70")/$AQ$3</f>
        <v>0</v>
      </c>
      <c r="AM34" s="28">
        <f>COUNTIF(AM$8:AM$33,"&gt;=70")/$AQ$3</f>
        <v>0</v>
      </c>
      <c r="AN34" s="28">
        <f>COUNTIF(AN$8:AN$33,"&gt;=70")/$AQ$3</f>
        <v>0</v>
      </c>
      <c r="AO34" s="11"/>
      <c r="AP34" s="11"/>
      <c r="AQ34" s="12"/>
    </row>
    <row r="35" spans="1:43" s="13" customFormat="1" ht="13.25" customHeight="1">
      <c r="A35" s="85" t="s">
        <v>18</v>
      </c>
      <c r="B35" s="85"/>
      <c r="C35" s="85"/>
      <c r="D35" s="85"/>
      <c r="E35" s="85"/>
      <c r="F35" s="86"/>
      <c r="G35" s="52"/>
      <c r="H35" s="44"/>
      <c r="I35" s="44"/>
      <c r="J35" s="30">
        <f>(COUNTIF(J$8:J$33,"&lt;70")+COUNTIF(J$8:J$33,"NP"))/$AQ$3</f>
        <v>3.8461538461538464E-2</v>
      </c>
      <c r="K35" s="30">
        <f>(COUNTIF(K$8:K$33,"&lt;70")+COUNTIF(K$8:K$33,"NP"))/$AQ$3</f>
        <v>0</v>
      </c>
      <c r="L35" s="41"/>
      <c r="M35" s="41"/>
      <c r="N35" s="41"/>
      <c r="O35" s="41"/>
      <c r="P35" s="41">
        <v>0.12</v>
      </c>
      <c r="Q35" s="41">
        <f>(COUNTIF(Q$8:Q$33,"&lt;70")+COUNTIF(Q$8:Q$33,"NP"))/$AQ$3</f>
        <v>0</v>
      </c>
      <c r="R35" s="41"/>
      <c r="S35" s="41"/>
      <c r="T35" s="41"/>
      <c r="U35" s="41"/>
      <c r="V35" s="41"/>
      <c r="W35" s="41"/>
      <c r="X35" s="41"/>
      <c r="Y35" s="41"/>
      <c r="Z35" s="41"/>
      <c r="AA35" s="41">
        <f>(COUNTIF(AA$8:AA$33,"&lt;70")+COUNTIF(AA$8:AA$33,"NP"))/$AQ$3</f>
        <v>0</v>
      </c>
      <c r="AB35" s="41">
        <f>(COUNTIF(AB$8:AB$33,"&lt;70")+COUNTIF(AB$8:AB$33,"NP"))/$AQ$3</f>
        <v>0</v>
      </c>
      <c r="AC35" s="41"/>
      <c r="AD35" s="41"/>
      <c r="AE35" s="41">
        <f>(COUNTIF(AE$8:AE$33,"&lt;70")+COUNTIF(AE$8:AE$33,"NP"))/$AQ$3</f>
        <v>0</v>
      </c>
      <c r="AF35" s="41">
        <f>(COUNTIF(AF$8:AF$33,"&lt;70")+COUNTIF(AF$8:AF$33,"NP"))/$AQ$3</f>
        <v>0</v>
      </c>
      <c r="AG35" s="41">
        <f>(COUNTIF(AG$8:AG$33,"&lt;70")+COUNTIF(AG$8:AG$33,"NP"))/$AQ$3</f>
        <v>0</v>
      </c>
      <c r="AH35" s="41">
        <f>(COUNTIF(AH$8:AH$33,"&lt;70")+COUNTIF(AH$8:AH$33,"NP"))/$AQ$3</f>
        <v>0</v>
      </c>
      <c r="AI35" s="41">
        <f>(COUNTIF(AI$8:AI$33,"&lt;70")+COUNTIF(AI$8:AI$33,"NP"))/$AQ$3</f>
        <v>0</v>
      </c>
      <c r="AJ35" s="41">
        <f>(COUNTIF(AJ$8:AJ$33,"&lt;70")+COUNTIF(AJ$8:AJ$33,"NP"))/$AQ$3</f>
        <v>0</v>
      </c>
      <c r="AK35" s="41">
        <f>(COUNTIF(AK$8:AK$33,"&lt;70")+COUNTIF(AK$8:AK$33,"NP"))/$AQ$3</f>
        <v>0</v>
      </c>
      <c r="AL35" s="41">
        <f>(COUNTIF(AL$8:AL$33,"&lt;70")+COUNTIF(AL$8:AL$33,"NP"))/$AQ$3</f>
        <v>0</v>
      </c>
      <c r="AM35" s="30">
        <f>(COUNTIF(AM$8:AM$33,"&lt;70")+COUNTIF(AM$8:AM$33,"NP"))/$AQ$3</f>
        <v>0</v>
      </c>
      <c r="AN35" s="30">
        <f>(COUNTIF(AN$8:AN$33,"&lt;70")+COUNTIF(AN$8:AN$33,"NP"))/$AQ$3</f>
        <v>0</v>
      </c>
      <c r="AO35" s="11"/>
      <c r="AQ35" s="12"/>
    </row>
    <row r="36" spans="1:43" s="13" customFormat="1">
      <c r="A36" s="14"/>
      <c r="B36" s="14"/>
      <c r="C36" s="14"/>
      <c r="D36" s="14"/>
      <c r="E36" s="14"/>
      <c r="F36" s="14"/>
      <c r="G36" s="14"/>
      <c r="H36" s="14"/>
      <c r="I36" s="14"/>
      <c r="J36" s="20">
        <f t="shared" ref="J36:AN36" si="1">SUM(J34:J35)</f>
        <v>1</v>
      </c>
      <c r="K36" s="20">
        <f t="shared" si="1"/>
        <v>0</v>
      </c>
      <c r="L36" s="20"/>
      <c r="M36" s="20"/>
      <c r="N36" s="20"/>
      <c r="O36" s="20"/>
      <c r="P36" s="40">
        <f t="shared" si="1"/>
        <v>1.0046153846153847</v>
      </c>
      <c r="Q36" s="40">
        <f t="shared" si="1"/>
        <v>0</v>
      </c>
      <c r="R36" s="40"/>
      <c r="S36" s="40"/>
      <c r="T36" s="40"/>
      <c r="U36" s="40"/>
      <c r="V36" s="40"/>
      <c r="W36" s="40"/>
      <c r="X36" s="40"/>
      <c r="Y36" s="40"/>
      <c r="Z36" s="40"/>
      <c r="AA36" s="40">
        <f t="shared" si="1"/>
        <v>0</v>
      </c>
      <c r="AB36" s="40">
        <f t="shared" si="1"/>
        <v>0</v>
      </c>
      <c r="AC36" s="40"/>
      <c r="AD36" s="40"/>
      <c r="AE36" s="40">
        <f t="shared" si="1"/>
        <v>0</v>
      </c>
      <c r="AF36" s="40">
        <f t="shared" si="1"/>
        <v>0</v>
      </c>
      <c r="AG36" s="40">
        <f t="shared" si="1"/>
        <v>0</v>
      </c>
      <c r="AH36" s="40">
        <f t="shared" si="1"/>
        <v>0</v>
      </c>
      <c r="AI36" s="40">
        <f t="shared" si="1"/>
        <v>0</v>
      </c>
      <c r="AJ36" s="40">
        <f t="shared" si="1"/>
        <v>0</v>
      </c>
      <c r="AK36" s="40">
        <f t="shared" si="1"/>
        <v>0</v>
      </c>
      <c r="AL36" s="40">
        <f t="shared" si="1"/>
        <v>0</v>
      </c>
      <c r="AM36" s="20">
        <f t="shared" si="1"/>
        <v>0</v>
      </c>
      <c r="AN36" s="20">
        <f t="shared" si="1"/>
        <v>0</v>
      </c>
      <c r="AO36" s="11"/>
      <c r="AP36" s="19"/>
      <c r="AQ36" s="15"/>
    </row>
    <row r="37" spans="1:43" ht="27" customHeight="1">
      <c r="A37" s="76"/>
      <c r="B37" s="76"/>
      <c r="C37" s="76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E37" s="75"/>
      <c r="AF37" s="75"/>
      <c r="AG37" s="75"/>
      <c r="AH37" s="75"/>
      <c r="AI37" s="75"/>
      <c r="AK37" s="82"/>
      <c r="AL37" s="82"/>
      <c r="AM37" s="82"/>
      <c r="AN37" s="82"/>
      <c r="AP37" s="19"/>
    </row>
    <row r="38" spans="1:43" ht="13" customHeight="1">
      <c r="A38" s="84" t="s">
        <v>61</v>
      </c>
      <c r="B38" s="84"/>
      <c r="C38" s="84"/>
      <c r="J38" s="81" t="s">
        <v>13</v>
      </c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16"/>
      <c r="AC38" s="16"/>
      <c r="AD38" s="16"/>
      <c r="AE38" s="77" t="s">
        <v>14</v>
      </c>
      <c r="AF38" s="77"/>
      <c r="AG38" s="77"/>
      <c r="AH38" s="77"/>
      <c r="AI38" s="77"/>
      <c r="AJ38" s="16"/>
      <c r="AK38" s="73" t="s">
        <v>15</v>
      </c>
      <c r="AL38" s="73"/>
      <c r="AM38" s="73"/>
      <c r="AN38" s="73"/>
      <c r="AP38" s="19"/>
    </row>
    <row r="39" spans="1:43" ht="13" customHeight="1">
      <c r="A39" s="71" t="s">
        <v>62</v>
      </c>
      <c r="B39" s="72"/>
      <c r="C39" s="72"/>
      <c r="J39" s="78" t="s">
        <v>134</v>
      </c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80"/>
      <c r="AE39" s="83" t="s">
        <v>135</v>
      </c>
      <c r="AF39" s="83"/>
      <c r="AG39" s="83"/>
      <c r="AH39" s="83"/>
      <c r="AI39" s="83"/>
      <c r="AK39" s="83" t="s">
        <v>136</v>
      </c>
      <c r="AL39" s="83"/>
      <c r="AM39" s="83"/>
      <c r="AN39" s="83"/>
      <c r="AP39" s="19"/>
    </row>
    <row r="40" spans="1:43" ht="13" customHeight="1">
      <c r="AP40" s="19"/>
    </row>
    <row r="41" spans="1:43">
      <c r="AP41" s="19"/>
    </row>
    <row r="42" spans="1:43">
      <c r="AP42" s="19"/>
    </row>
  </sheetData>
  <sheetProtection formatCells="0" formatColumns="0" formatRows="0" insertColumns="0" insertRows="0" insertHyperlinks="0" deleteRows="0" sort="0" autoFilter="0" pivotTables="0"/>
  <mergeCells count="37">
    <mergeCell ref="A35:F35"/>
    <mergeCell ref="AQ3:AQ4"/>
    <mergeCell ref="B5:E7"/>
    <mergeCell ref="F5:F7"/>
    <mergeCell ref="A34:F34"/>
    <mergeCell ref="AF3:AG3"/>
    <mergeCell ref="AB3:AE3"/>
    <mergeCell ref="AP3:AP4"/>
    <mergeCell ref="AM5:AN6"/>
    <mergeCell ref="J5:AL5"/>
    <mergeCell ref="AK6:AL6"/>
    <mergeCell ref="AG6:AH6"/>
    <mergeCell ref="P6:Q6"/>
    <mergeCell ref="AA6:AB6"/>
    <mergeCell ref="AE6:AF6"/>
    <mergeCell ref="A39:C39"/>
    <mergeCell ref="AK38:AN38"/>
    <mergeCell ref="J37:AA37"/>
    <mergeCell ref="AE37:AI37"/>
    <mergeCell ref="A37:C37"/>
    <mergeCell ref="AE38:AI38"/>
    <mergeCell ref="J39:AA39"/>
    <mergeCell ref="J38:AA38"/>
    <mergeCell ref="AK37:AN37"/>
    <mergeCell ref="AE39:AI39"/>
    <mergeCell ref="AK39:AN39"/>
    <mergeCell ref="A38:C38"/>
    <mergeCell ref="Q2:AN2"/>
    <mergeCell ref="A4:AN4"/>
    <mergeCell ref="A2:B2"/>
    <mergeCell ref="A5:A7"/>
    <mergeCell ref="J6:K6"/>
    <mergeCell ref="AJ3:AN3"/>
    <mergeCell ref="AI6:AJ6"/>
    <mergeCell ref="J2:P2"/>
    <mergeCell ref="C2:F2"/>
    <mergeCell ref="D3:AA3"/>
  </mergeCells>
  <phoneticPr fontId="1" type="noConversion"/>
  <conditionalFormatting sqref="J8:AN33">
    <cfRule type="cellIs" dxfId="11" priority="219" stopIfTrue="1" operator="equal">
      <formula>"na"</formula>
    </cfRule>
  </conditionalFormatting>
  <conditionalFormatting sqref="J8:AN33">
    <cfRule type="cellIs" dxfId="10" priority="218" stopIfTrue="1" operator="notBetween">
      <formula>70</formula>
      <formula>100</formula>
    </cfRule>
  </conditionalFormatting>
  <conditionalFormatting sqref="J8:AN33">
    <cfRule type="cellIs" dxfId="9" priority="212" operator="greaterThan">
      <formula>69</formula>
    </cfRule>
    <cfRule type="cellIs" dxfId="8" priority="213" operator="lessThan">
      <formula>70</formula>
    </cfRule>
  </conditionalFormatting>
  <conditionalFormatting sqref="J8:AN33">
    <cfRule type="containsText" dxfId="7" priority="197" operator="containsText" text="NP">
      <formula>NOT(ISERROR(SEARCH("NP",J8)))</formula>
    </cfRule>
    <cfRule type="containsText" dxfId="6" priority="199" operator="containsText" text="NP">
      <formula>NOT(ISERROR(SEARCH("NP",J8)))</formula>
    </cfRule>
  </conditionalFormatting>
  <conditionalFormatting sqref="AM8:AN33">
    <cfRule type="containsErrors" dxfId="5" priority="198">
      <formula>ISERROR(AM8)</formula>
    </cfRule>
  </conditionalFormatting>
  <conditionalFormatting sqref="J8:AN34">
    <cfRule type="containsText" dxfId="4" priority="196" operator="containsText" text="NP">
      <formula>NOT(ISERROR(SEARCH("NP",J8)))</formula>
    </cfRule>
  </conditionalFormatting>
  <conditionalFormatting sqref="J34:AN36">
    <cfRule type="containsErrors" dxfId="3" priority="194">
      <formula>ISERROR(J34)</formula>
    </cfRule>
    <cfRule type="containsErrors" dxfId="2" priority="195">
      <formula>ISERROR(J34)</formula>
    </cfRule>
  </conditionalFormatting>
  <conditionalFormatting sqref="J8:AN33">
    <cfRule type="cellIs" dxfId="1" priority="152" operator="lessThan">
      <formula>70</formula>
    </cfRule>
    <cfRule type="containsText" dxfId="0" priority="153" operator="containsText" text="NP">
      <formula>NOT(ISERROR(SEARCH("NP",J8)))</formula>
    </cfRule>
  </conditionalFormatting>
  <printOptions horizontalCentered="1"/>
  <pageMargins left="0.39370078740157483" right="0.39370078740157483" top="1.1811023622047245" bottom="0.59055118110236227" header="7.874015748031496E-2" footer="0.19685039370078741"/>
  <pageSetup scale="68" orientation="landscape"/>
  <headerFooter alignWithMargins="0">
    <oddHeader>&amp;C&amp;G&amp;R&amp;"Arial,Negrita"&amp;8
&amp;12
&amp;P            &amp;N                &amp;K00+000  .</oddHeader>
  </headerFooter>
  <ignoredErrors>
    <ignoredError sqref="AL36:AN36 AL34:AN35 J35:K35 J36:K36 Q35 P36:Q36 AA34:AB35 AA36:AB36 AE34:AK35 AE36:AK36 K34 Q34" evalError="1"/>
    <ignoredError sqref="AL38:AN38 AL4:AN4 A2:B2 P2 A3 AL3:AN3 AA39:AB39 AF39:AJ39 AL39:AN39 AA37:AB37 AF37:AJ37 AL37:AN37 AL2:AN2 AE3 AG3:AI3 C3 E3:F3 D2:F2 A4:F4 J3:K3 K37 K39 J2:K2 J4:K4 J38:K38 P3:Q3 P37:Q37 P39:Q39 P4:Q4 P38:Q38 AA3:AB3 AA2:AB2 AA4:AB4 AA38:AB38 AE2:AK2 AK3 AE4:AK4 AE38:AK38" numberStoredAsText="1"/>
  </ignoredErrors>
  <legacyDrawingHF r:id="rId1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J19"/>
  <sheetViews>
    <sheetView workbookViewId="0">
      <selection activeCell="C25" sqref="C25"/>
    </sheetView>
  </sheetViews>
  <sheetFormatPr baseColWidth="10" defaultRowHeight="13"/>
  <cols>
    <col min="1" max="1" width="8.6640625" style="22" customWidth="1"/>
    <col min="2" max="2" width="10.6640625" customWidth="1"/>
  </cols>
  <sheetData>
    <row r="1" spans="1:10" ht="16">
      <c r="A1" s="112" t="s">
        <v>46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6">
      <c r="A2" s="25"/>
      <c r="B2" s="24"/>
      <c r="C2" s="24"/>
      <c r="D2" s="24"/>
      <c r="E2" s="24"/>
      <c r="F2" s="24"/>
      <c r="G2" s="24"/>
      <c r="H2" s="24"/>
      <c r="I2" s="24"/>
      <c r="J2" s="24"/>
    </row>
    <row r="3" spans="1:10" ht="16">
      <c r="A3" s="25"/>
      <c r="B3" s="24"/>
      <c r="C3" s="24"/>
      <c r="D3" s="24"/>
      <c r="E3" s="24"/>
      <c r="F3" s="24"/>
      <c r="G3" s="24"/>
      <c r="H3" s="24"/>
      <c r="I3" s="24"/>
      <c r="J3" s="24"/>
    </row>
    <row r="4" spans="1:10" ht="16">
      <c r="A4" s="26" t="s">
        <v>19</v>
      </c>
      <c r="B4" s="23" t="s">
        <v>20</v>
      </c>
      <c r="C4" s="23"/>
      <c r="D4" s="23"/>
      <c r="E4" s="23"/>
      <c r="F4" s="23"/>
      <c r="G4" s="23"/>
      <c r="H4" s="24"/>
      <c r="I4" s="24"/>
      <c r="J4" s="24"/>
    </row>
    <row r="5" spans="1:10" ht="16">
      <c r="A5" s="26" t="s">
        <v>21</v>
      </c>
      <c r="B5" s="23" t="s">
        <v>22</v>
      </c>
      <c r="C5" s="23"/>
      <c r="D5" s="23"/>
      <c r="E5" s="23"/>
      <c r="F5" s="23"/>
      <c r="G5" s="23"/>
      <c r="H5" s="24"/>
      <c r="I5" s="24"/>
      <c r="J5" s="24"/>
    </row>
    <row r="6" spans="1:10" ht="16">
      <c r="A6" s="26" t="s">
        <v>31</v>
      </c>
      <c r="B6" s="23" t="s">
        <v>23</v>
      </c>
      <c r="C6" s="23"/>
      <c r="D6" s="23"/>
      <c r="E6" s="23"/>
      <c r="F6" s="23"/>
      <c r="G6" s="23"/>
      <c r="H6" s="24"/>
      <c r="I6" s="24"/>
      <c r="J6" s="24"/>
    </row>
    <row r="7" spans="1:10" ht="16">
      <c r="A7" s="26" t="s">
        <v>32</v>
      </c>
      <c r="B7" s="23" t="s">
        <v>24</v>
      </c>
      <c r="C7" s="23"/>
      <c r="D7" s="23"/>
      <c r="E7" s="23"/>
      <c r="F7" s="23"/>
      <c r="G7" s="23"/>
      <c r="H7" s="24"/>
      <c r="I7" s="24"/>
      <c r="J7" s="24"/>
    </row>
    <row r="8" spans="1:10" ht="16">
      <c r="A8" s="26" t="s">
        <v>33</v>
      </c>
      <c r="B8" s="23" t="s">
        <v>25</v>
      </c>
      <c r="C8" s="23"/>
      <c r="D8" s="23"/>
      <c r="E8" s="23"/>
      <c r="F8" s="23"/>
      <c r="G8" s="23"/>
      <c r="H8" s="24"/>
      <c r="I8" s="24"/>
      <c r="J8" s="24"/>
    </row>
    <row r="9" spans="1:10" ht="16">
      <c r="A9" s="26" t="s">
        <v>34</v>
      </c>
      <c r="B9" s="23" t="s">
        <v>26</v>
      </c>
      <c r="C9" s="23"/>
      <c r="D9" s="23"/>
      <c r="E9" s="23"/>
      <c r="F9" s="23"/>
      <c r="G9" s="23"/>
      <c r="H9" s="24"/>
      <c r="I9" s="24"/>
      <c r="J9" s="24"/>
    </row>
    <row r="10" spans="1:10" ht="16">
      <c r="A10" s="26" t="s">
        <v>35</v>
      </c>
      <c r="B10" s="23" t="s">
        <v>27</v>
      </c>
      <c r="C10" s="23"/>
      <c r="D10" s="23"/>
      <c r="E10" s="23"/>
      <c r="F10" s="23"/>
      <c r="G10" s="23"/>
      <c r="H10" s="24"/>
      <c r="I10" s="24"/>
      <c r="J10" s="24"/>
    </row>
    <row r="11" spans="1:10" ht="16">
      <c r="A11" s="26" t="s">
        <v>36</v>
      </c>
      <c r="B11" s="23" t="s">
        <v>47</v>
      </c>
      <c r="C11" s="23"/>
      <c r="D11" s="23"/>
      <c r="E11" s="23"/>
      <c r="F11" s="23"/>
      <c r="G11" s="23"/>
      <c r="H11" s="24"/>
      <c r="I11" s="24"/>
      <c r="J11" s="24"/>
    </row>
    <row r="12" spans="1:10" ht="16">
      <c r="A12" s="26" t="s">
        <v>37</v>
      </c>
      <c r="B12" s="23" t="s">
        <v>48</v>
      </c>
      <c r="C12" s="23"/>
      <c r="D12" s="23"/>
      <c r="E12" s="23"/>
      <c r="F12" s="23"/>
      <c r="G12" s="23"/>
      <c r="H12" s="24"/>
      <c r="I12" s="24"/>
      <c r="J12" s="24"/>
    </row>
    <row r="13" spans="1:10" ht="16">
      <c r="A13" s="26" t="s">
        <v>38</v>
      </c>
      <c r="B13" s="23" t="s">
        <v>28</v>
      </c>
      <c r="C13" s="23"/>
      <c r="D13" s="23"/>
      <c r="E13" s="23"/>
      <c r="F13" s="23"/>
      <c r="G13" s="23"/>
      <c r="H13" s="24"/>
      <c r="I13" s="24"/>
      <c r="J13" s="24"/>
    </row>
    <row r="14" spans="1:10" ht="16">
      <c r="A14" s="26" t="s">
        <v>39</v>
      </c>
      <c r="B14" s="23" t="s">
        <v>55</v>
      </c>
      <c r="C14" s="23"/>
      <c r="D14" s="23"/>
      <c r="E14" s="23"/>
      <c r="F14" s="23"/>
      <c r="G14" s="23"/>
      <c r="H14" s="24"/>
      <c r="I14" s="24"/>
      <c r="J14" s="24"/>
    </row>
    <row r="15" spans="1:10" ht="16">
      <c r="A15" s="26" t="s">
        <v>40</v>
      </c>
      <c r="B15" s="23" t="s">
        <v>29</v>
      </c>
      <c r="C15" s="23"/>
      <c r="D15" s="23"/>
      <c r="E15" s="23"/>
      <c r="F15" s="23"/>
      <c r="G15" s="23"/>
      <c r="H15" s="24"/>
      <c r="I15" s="24"/>
      <c r="J15" s="24"/>
    </row>
    <row r="16" spans="1:10" ht="16">
      <c r="A16" s="26" t="s">
        <v>41</v>
      </c>
      <c r="B16" s="23" t="s">
        <v>30</v>
      </c>
      <c r="C16" s="23"/>
      <c r="D16" s="23"/>
      <c r="E16" s="23"/>
      <c r="F16" s="23"/>
      <c r="G16" s="23"/>
      <c r="H16" s="24"/>
      <c r="I16" s="24"/>
      <c r="J16" s="24"/>
    </row>
    <row r="18" spans="1:2" ht="14">
      <c r="A18" s="36" t="s">
        <v>52</v>
      </c>
      <c r="B18" s="23" t="s">
        <v>49</v>
      </c>
    </row>
    <row r="19" spans="1:2" ht="14">
      <c r="A19" s="36" t="s">
        <v>56</v>
      </c>
      <c r="B19" s="27" t="s">
        <v>57</v>
      </c>
    </row>
  </sheetData>
  <mergeCells count="1">
    <mergeCell ref="A1:J1"/>
  </mergeCells>
  <phoneticPr fontId="1" type="noConversion"/>
  <pageMargins left="0.7" right="0.7" top="0.75" bottom="0.75" header="0.3" footer="0.3"/>
  <pageSetup scale="6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MATERIA</vt:lpstr>
      <vt:lpstr>INSTRUCTIVO DE LLENADO</vt:lpstr>
      <vt:lpstr>'INSTRUCTIVO DE LLENADO'!Área_de_impresión</vt:lpstr>
      <vt:lpstr>MATERIA!Área_de_impresión</vt:lpstr>
      <vt:lpstr>MATERIA!Títulos_a_imprimir</vt:lpstr>
    </vt:vector>
  </TitlesOfParts>
  <Company>Particular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DENOVA</dc:creator>
  <cp:lastModifiedBy>Microsoft Office User</cp:lastModifiedBy>
  <cp:lastPrinted>2024-03-01T19:33:14Z</cp:lastPrinted>
  <dcterms:created xsi:type="dcterms:W3CDTF">2007-06-13T22:53:16Z</dcterms:created>
  <dcterms:modified xsi:type="dcterms:W3CDTF">2024-10-28T18:08:13Z</dcterms:modified>
</cp:coreProperties>
</file>