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ara\OneDrive\Escritorio\AGestion del curso Ago-Dic 2024\05 finales\"/>
    </mc:Choice>
  </mc:AlternateContent>
  <xr:revisionPtr revIDLastSave="0" documentId="13_ncr:1_{4B69F6BF-AD31-4EEC-803A-715FB3CB5A1A}" xr6:coauthVersionLast="47" xr6:coauthVersionMax="47" xr10:uidLastSave="{00000000-0000-0000-0000-000000000000}"/>
  <bookViews>
    <workbookView xWindow="-108" yWindow="-108" windowWidth="23256" windowHeight="12456" tabRatio="500" activeTab="4" xr2:uid="{00000000-000D-0000-FFFF-FFFF00000000}"/>
  </bookViews>
  <sheets>
    <sheet name="ASISTENCIA" sheetId="1" r:id="rId1"/>
    <sheet name="TAREAS" sheetId="2" r:id="rId2"/>
    <sheet name="PRACTICAS" sheetId="3" r:id="rId3"/>
    <sheet name="PROYECTO" sheetId="4" r:id="rId4"/>
    <sheet name="EXAMEN" sheetId="5" r:id="rId5"/>
    <sheet name="Finales" sheetId="6" r:id="rId6"/>
  </sheets>
  <calcPr calcId="181029"/>
  <extLst>
    <ext xmlns:x15="http://schemas.microsoft.com/office/spreadsheetml/2010/11/main" uri="{140A7094-0E35-4892-8432-C4D2E57EDEB5}">
      <x15:workbookPr chartTrackingRefBase="1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43" i="1" l="1"/>
  <c r="AK39" i="1"/>
  <c r="AK40" i="1"/>
  <c r="AK41" i="1"/>
  <c r="AK42" i="1"/>
  <c r="AC38" i="3"/>
  <c r="AC39" i="3"/>
  <c r="AC40" i="3"/>
  <c r="AC41" i="3"/>
  <c r="AC6" i="3"/>
  <c r="AC7" i="3"/>
  <c r="AC8" i="3"/>
  <c r="AC9" i="3"/>
  <c r="AC10" i="3"/>
  <c r="AC11" i="3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8" i="4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8" i="6"/>
  <c r="AK8" i="1" l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7" i="1"/>
  <c r="C15" i="1"/>
  <c r="C17" i="1"/>
  <c r="C20" i="1"/>
  <c r="C24" i="1"/>
  <c r="C26" i="1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H38" i="6" l="1"/>
  <c r="L38" i="6" s="1"/>
  <c r="H39" i="6"/>
  <c r="L39" i="6" s="1"/>
  <c r="H35" i="6"/>
  <c r="L35" i="6" s="1"/>
  <c r="H36" i="6"/>
  <c r="L36" i="6"/>
  <c r="H37" i="6"/>
  <c r="L37" i="6"/>
  <c r="AC35" i="3" l="1"/>
  <c r="AC34" i="3"/>
  <c r="AC33" i="3"/>
  <c r="AC32" i="3"/>
  <c r="AC31" i="3"/>
  <c r="AC30" i="3"/>
  <c r="AC29" i="3"/>
  <c r="AC28" i="3"/>
  <c r="AC27" i="3"/>
  <c r="AC26" i="3"/>
  <c r="AC25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36" i="3"/>
  <c r="AC24" i="3"/>
  <c r="AC37" i="3"/>
  <c r="M35" i="6"/>
  <c r="M38" i="6"/>
  <c r="M37" i="6"/>
  <c r="M36" i="6"/>
  <c r="M39" i="6"/>
  <c r="R6" i="2" l="1"/>
  <c r="H9" i="6" l="1"/>
  <c r="L9" i="6" s="1"/>
  <c r="H10" i="6"/>
  <c r="L10" i="6" s="1"/>
  <c r="H11" i="6"/>
  <c r="L11" i="6" s="1"/>
  <c r="H12" i="6"/>
  <c r="L12" i="6" s="1"/>
  <c r="H13" i="6"/>
  <c r="L13" i="6" s="1"/>
  <c r="H14" i="6"/>
  <c r="L14" i="6" s="1"/>
  <c r="H15" i="6"/>
  <c r="L15" i="6" s="1"/>
  <c r="H16" i="6"/>
  <c r="L16" i="6" s="1"/>
  <c r="H17" i="6"/>
  <c r="L17" i="6" s="1"/>
  <c r="H18" i="6"/>
  <c r="L18" i="6" s="1"/>
  <c r="H19" i="6"/>
  <c r="L19" i="6" s="1"/>
  <c r="H20" i="6"/>
  <c r="L20" i="6" s="1"/>
  <c r="H21" i="6"/>
  <c r="L21" i="6" s="1"/>
  <c r="H22" i="6"/>
  <c r="L22" i="6" s="1"/>
  <c r="H23" i="6"/>
  <c r="L23" i="6" s="1"/>
  <c r="H24" i="6"/>
  <c r="L24" i="6" s="1"/>
  <c r="H25" i="6"/>
  <c r="L25" i="6" s="1"/>
  <c r="H26" i="6"/>
  <c r="L26" i="6" s="1"/>
  <c r="H27" i="6"/>
  <c r="L27" i="6" s="1"/>
  <c r="H28" i="6"/>
  <c r="L28" i="6" s="1"/>
  <c r="H29" i="6"/>
  <c r="L29" i="6" s="1"/>
  <c r="H30" i="6"/>
  <c r="L30" i="6" s="1"/>
  <c r="H31" i="6"/>
  <c r="L31" i="6" s="1"/>
  <c r="H32" i="6"/>
  <c r="L32" i="6" s="1"/>
  <c r="H33" i="6"/>
  <c r="L33" i="6" s="1"/>
  <c r="H34" i="6"/>
  <c r="L34" i="6" s="1"/>
  <c r="M34" i="6" l="1"/>
  <c r="M18" i="6"/>
  <c r="M17" i="6"/>
  <c r="M33" i="6"/>
  <c r="M29" i="6"/>
  <c r="M13" i="6"/>
  <c r="M31" i="6"/>
  <c r="M27" i="6"/>
  <c r="M23" i="6"/>
  <c r="M19" i="6"/>
  <c r="M15" i="6"/>
  <c r="M11" i="6"/>
  <c r="M30" i="6"/>
  <c r="M26" i="6"/>
  <c r="M22" i="6"/>
  <c r="M14" i="6"/>
  <c r="M10" i="6"/>
  <c r="M32" i="6"/>
  <c r="M24" i="6"/>
  <c r="M16" i="6"/>
  <c r="M28" i="6"/>
  <c r="M20" i="6"/>
  <c r="M12" i="6"/>
  <c r="M25" i="6"/>
  <c r="M21" i="6"/>
  <c r="M9" i="6"/>
  <c r="H8" i="6" l="1"/>
  <c r="L8" i="6" s="1"/>
  <c r="M8" i="6" l="1"/>
</calcChain>
</file>

<file path=xl/sharedStrings.xml><?xml version="1.0" encoding="utf-8"?>
<sst xmlns="http://schemas.openxmlformats.org/spreadsheetml/2006/main" count="351" uniqueCount="170">
  <si>
    <t>GRAFICACIÓN</t>
  </si>
  <si>
    <t>Catedrático: M.C. Boris Antonio Aranda Benitez</t>
  </si>
  <si>
    <t>ASISTENCIA</t>
  </si>
  <si>
    <t>Grupo XA            Semestre: Agosto-Diciembre 2023</t>
  </si>
  <si>
    <t>TOTAL</t>
  </si>
  <si>
    <t>ALUMNO</t>
  </si>
  <si>
    <t>Adán Flores Bryan Ramsés</t>
  </si>
  <si>
    <t>Bandera Neria Arturo</t>
  </si>
  <si>
    <t>Beltrán Bustamante Jair</t>
  </si>
  <si>
    <t>Blanco Medina Pavel Ernesto</t>
  </si>
  <si>
    <t>Cardoso Vázquez Héctor Farid</t>
  </si>
  <si>
    <t>Castañeda Orduño Bryan Saim</t>
  </si>
  <si>
    <t>Cazares Carrillo Yael Salvador</t>
  </si>
  <si>
    <t>Chew Almanza Ángel Rene</t>
  </si>
  <si>
    <t>Denova Rivera Diego</t>
  </si>
  <si>
    <t>Díaz Román Citlaly Monserrat</t>
  </si>
  <si>
    <t>Flores Miranda Kevin</t>
  </si>
  <si>
    <t>García Bravo Francisco</t>
  </si>
  <si>
    <t>García Lavín Ana Gabriel</t>
  </si>
  <si>
    <t>García Millán Pablo</t>
  </si>
  <si>
    <t>García Padilla Emiliano</t>
  </si>
  <si>
    <t>Guzmán Caberta Josting Felipe</t>
  </si>
  <si>
    <t>Hernández Hernández Ana Lucia</t>
  </si>
  <si>
    <t>Jiménez Ortiz Linette</t>
  </si>
  <si>
    <t>López González Fernando Iván</t>
  </si>
  <si>
    <t>Luna Bueno Gabriel</t>
  </si>
  <si>
    <t>Marcelino Peñaloza Adrián</t>
  </si>
  <si>
    <t>Nájera Contreras Taisha Samantha</t>
  </si>
  <si>
    <t>Olivos Marcelino Rogelio</t>
  </si>
  <si>
    <t>Ortiz García Brayan</t>
  </si>
  <si>
    <t>Quintero García Malenic</t>
  </si>
  <si>
    <t>Reyes Cruz Antonio Alexander</t>
  </si>
  <si>
    <t>Rivera Carrera Ángel Fluviel</t>
  </si>
  <si>
    <t>Rodríguez Gómez Leonel</t>
  </si>
  <si>
    <t>Romero Arriaga Emiliano</t>
  </si>
  <si>
    <t>Salgado Escobar Leslie Zuleima</t>
  </si>
  <si>
    <t>Valle Adán Osvaldo</t>
  </si>
  <si>
    <t>Valparaiso Pascual Alfredo</t>
  </si>
  <si>
    <t>Alfredo</t>
  </si>
  <si>
    <t>GRAFICACION</t>
  </si>
  <si>
    <t>Grupo XA</t>
  </si>
  <si>
    <t>TAREAS</t>
  </si>
  <si>
    <t>Periodo: Agosto-Diciembre 2023</t>
  </si>
  <si>
    <t>Total</t>
  </si>
  <si>
    <t>Tarea</t>
  </si>
  <si>
    <t>Descripcion</t>
  </si>
  <si>
    <t>Fecha</t>
  </si>
  <si>
    <t>Graficación</t>
  </si>
  <si>
    <t>PRACTICAS</t>
  </si>
  <si>
    <t>Grupo XA             Semestre: Agosto-Diciembre 2023</t>
  </si>
  <si>
    <t>NOMBRE DEL ESTUDIANTE</t>
  </si>
  <si>
    <t>Practicas</t>
  </si>
  <si>
    <t>PROYECTOS</t>
  </si>
  <si>
    <t>EXAMENES</t>
  </si>
  <si>
    <t>NOMBRE  DEL ESTUDIANTE</t>
  </si>
  <si>
    <t>Unidad I</t>
  </si>
  <si>
    <t>2a op</t>
  </si>
  <si>
    <t>Unidad II</t>
  </si>
  <si>
    <t>Unidad III</t>
  </si>
  <si>
    <t>Unidad IV</t>
  </si>
  <si>
    <t>Unidad V</t>
  </si>
  <si>
    <t>Promedio</t>
  </si>
  <si>
    <t>Grupo: XA</t>
  </si>
  <si>
    <t>Semestre: Agosto - Diciembre 2023</t>
  </si>
  <si>
    <r>
      <rPr>
        <sz val="14"/>
        <color rgb="FF000000"/>
        <rFont val="Arial"/>
        <family val="2"/>
      </rPr>
      <t xml:space="preserve">Catedrático: </t>
    </r>
    <r>
      <rPr>
        <b/>
        <sz val="14"/>
        <color rgb="FF000000"/>
        <rFont val="Arial"/>
        <family val="2"/>
      </rPr>
      <t xml:space="preserve">M.C.Boris Antonio Aranda Benítez </t>
    </r>
  </si>
  <si>
    <t xml:space="preserve">PROMEDIOS FINALES </t>
  </si>
  <si>
    <t>T a r e a s</t>
  </si>
  <si>
    <t>A s i s t e n c i a</t>
  </si>
  <si>
    <t>E x a m e n e s</t>
  </si>
  <si>
    <t>P r á c t i c a s</t>
  </si>
  <si>
    <t>P r o y e c t o</t>
  </si>
  <si>
    <t>Alumno</t>
  </si>
  <si>
    <t>Prom</t>
  </si>
  <si>
    <t>Calif</t>
  </si>
  <si>
    <t>Max =25</t>
  </si>
  <si>
    <t>Max = 15</t>
  </si>
  <si>
    <t>Max =14</t>
  </si>
  <si>
    <t>Agosto</t>
  </si>
  <si>
    <t>Septiembre</t>
  </si>
  <si>
    <t>Aguirre Aguirre Mauricio</t>
  </si>
  <si>
    <t>Mauricio</t>
  </si>
  <si>
    <t>Arias Díaz Andrea</t>
  </si>
  <si>
    <t>Andrea</t>
  </si>
  <si>
    <t>Arteaga Benítez Israel</t>
  </si>
  <si>
    <t>Israel</t>
  </si>
  <si>
    <t>Ávila Rodríguez Carlos Miguel</t>
  </si>
  <si>
    <t>Barbina Carrera Emmanuel</t>
  </si>
  <si>
    <t>Carlos Miguel</t>
  </si>
  <si>
    <t>Emmanuel</t>
  </si>
  <si>
    <t>Calderón Mejía Leo Ariel</t>
  </si>
  <si>
    <t>Carrillo Romero Adriana Michelle</t>
  </si>
  <si>
    <t>De Los Santos Galicia Liliana</t>
  </si>
  <si>
    <t>Leo Ariel</t>
  </si>
  <si>
    <t>Garrido Cervantes Jürgen</t>
  </si>
  <si>
    <t>González Barragán Jan Brayan</t>
  </si>
  <si>
    <t>Ledezma Velázquez Manuel Ramsés</t>
  </si>
  <si>
    <t>Marín Carbajal Luis Arham</t>
  </si>
  <si>
    <t>Martínez Peralta Adrián</t>
  </si>
  <si>
    <t>Martínez Zagal Jorge Ernesto</t>
  </si>
  <si>
    <t>Mendoza Orduño Zemaraim</t>
  </si>
  <si>
    <t>Naranjo Giles Víctor Manuel</t>
  </si>
  <si>
    <t>Ochoa Zamorano Ismael</t>
  </si>
  <si>
    <t>Olvera Figueroa Edson Habib</t>
  </si>
  <si>
    <t>Olvera Urquidez Víctor Manuel</t>
  </si>
  <si>
    <t>Adriana Michelle</t>
  </si>
  <si>
    <t>Liliana</t>
  </si>
  <si>
    <t>Orozco Aldana Aldair</t>
  </si>
  <si>
    <t>Pérez Gómez Miguel Ángel</t>
  </si>
  <si>
    <t xml:space="preserve"> Jürgen</t>
  </si>
  <si>
    <t>Manuel Ramsés</t>
  </si>
  <si>
    <t>Luis Arham</t>
  </si>
  <si>
    <t>Jorge Ernesto</t>
  </si>
  <si>
    <t>Zemaraim</t>
  </si>
  <si>
    <t>Víctor Manuel</t>
  </si>
  <si>
    <t>Edson Habib</t>
  </si>
  <si>
    <t>Miguel Ángel</t>
  </si>
  <si>
    <t>Aldair</t>
  </si>
  <si>
    <t>Piñeiro Bahena Luis Alberto</t>
  </si>
  <si>
    <t>Ramírez Acosta Ibsen</t>
  </si>
  <si>
    <t>Ramírez Luna Yareli Yoselin</t>
  </si>
  <si>
    <t>Rayos Aguilar Dalia Margarita</t>
  </si>
  <si>
    <t>Reyes Margil Daniela Alejandra</t>
  </si>
  <si>
    <t>Rodríguez García Alfredo</t>
  </si>
  <si>
    <t>Rodríguez Velázquez José Sebastián</t>
  </si>
  <si>
    <t>Salazar Barragán Ariel Antonio</t>
  </si>
  <si>
    <t>Sámano López Miguel Ángel</t>
  </si>
  <si>
    <t>Saucedo Bazán Jorge Ernesto</t>
  </si>
  <si>
    <t>Teodocio Mata Iker Erick Jair</t>
  </si>
  <si>
    <t>Torres Nájera Diego Armando</t>
  </si>
  <si>
    <t>Vázquez Cano Alan Eduardo</t>
  </si>
  <si>
    <t>Vázquez Hernández Jazmín</t>
  </si>
  <si>
    <t>Victoria González Lizbeth Monserrat</t>
  </si>
  <si>
    <t>Luis Alberto</t>
  </si>
  <si>
    <t>Ibsen</t>
  </si>
  <si>
    <t>Yareli Yoselin</t>
  </si>
  <si>
    <t>Dalia Margarita</t>
  </si>
  <si>
    <t>Daniela Alejandra</t>
  </si>
  <si>
    <t>José Sebastián</t>
  </si>
  <si>
    <t>Ariel Antonio</t>
  </si>
  <si>
    <t>Iker Erick Jair</t>
  </si>
  <si>
    <t>Diego Armando</t>
  </si>
  <si>
    <t>Alan Eduardo</t>
  </si>
  <si>
    <t>Jazmín</t>
  </si>
  <si>
    <t>Lizbeth Monserrat</t>
  </si>
  <si>
    <t>Proyecto 1 Impresión 3D busto personal</t>
  </si>
  <si>
    <t>Proyecto 2 Realidad Aumentada busto personal</t>
  </si>
  <si>
    <t>Dibujo con primitivas de graficación en 2D</t>
  </si>
  <si>
    <t>02-Septiembre-2024</t>
  </si>
  <si>
    <t>Imagen en formato GIF</t>
  </si>
  <si>
    <t>05-Septiembre-2024</t>
  </si>
  <si>
    <t>8 movimientos de figuras - Arriba</t>
  </si>
  <si>
    <t>8 movimientos de figuras - Abajo</t>
  </si>
  <si>
    <t>8 movimientos de figuras - Izquierda</t>
  </si>
  <si>
    <t>8 movimientos de figuras - Derecha</t>
  </si>
  <si>
    <t>8 movimientos de figuras - Diagonal 1 Sube</t>
  </si>
  <si>
    <t>8 movimientos de figuras - Diagonal 1 Baja</t>
  </si>
  <si>
    <t>8 movimientos de figuras - Diagonal 2 Sube</t>
  </si>
  <si>
    <t>8 movimientos de figuras - Diagonal 2 Baja</t>
  </si>
  <si>
    <t>09-Septiembre-2024</t>
  </si>
  <si>
    <t>Figura en 2D utilizando coordenadas tomadas de una matriz</t>
  </si>
  <si>
    <t>19-Septiembre-2024</t>
  </si>
  <si>
    <t>Resumen formatos graficos</t>
  </si>
  <si>
    <t>29-Agosto-2024</t>
  </si>
  <si>
    <t>Temario</t>
  </si>
  <si>
    <t>Investigaciones</t>
  </si>
  <si>
    <t>Dibujo</t>
  </si>
  <si>
    <t>Ejercicios traslación y escalación</t>
  </si>
  <si>
    <t>Ejercicios traslación, escalamiento, rotación, escalación punto fijo, coordenadas homogeneas</t>
  </si>
  <si>
    <t>23-Septiembre-2024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</si>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</sst>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sz val="11"/>
      <name val="Calibri"/>
      <family val="2"/>
      <charset val="1"/>
    </font>
    <font>
      <b/>
      <sz val="8"/>
      <color rgb="FF000000"/>
      <name val="Arial"/>
      <family val="2"/>
      <charset val="1"/>
    </font>
    <font>
      <b/>
      <sz val="11"/>
      <name val="Calibri"/>
      <family val="2"/>
      <charset val="1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sz val="18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252424"/>
      <name val="Segoe UI"/>
      <family val="2"/>
    </font>
    <font>
      <sz val="20"/>
      <color rgb="FF000000"/>
      <name val="Calibri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4"/>
      <color rgb="FF000000"/>
      <name val="Arial"/>
      <family val="2"/>
    </font>
    <font>
      <sz val="18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color theme="1"/>
      <name val="Arial"/>
      <family val="2"/>
      <charset val="1"/>
    </font>
    <font>
      <b/>
      <sz val="11"/>
      <color theme="1"/>
      <name val="Calibri"/>
      <family val="2"/>
    </font>
    <font>
      <b/>
      <sz val="18"/>
      <color rgb="FF000000"/>
      <name val="Calibri"/>
      <family val="2"/>
    </font>
    <font>
      <sz val="8"/>
      <name val="Calibri"/>
      <family val="2"/>
      <charset val="1"/>
    </font>
    <font>
      <b/>
      <sz val="11"/>
      <color rgb="FF000000"/>
      <name val="Arial"/>
      <family val="2"/>
    </font>
    <font>
      <sz val="16"/>
      <color theme="1"/>
      <name val="Arial"/>
      <family val="2"/>
    </font>
    <font>
      <b/>
      <u/>
      <sz val="10"/>
      <name val="Arial"/>
      <family val="2"/>
    </font>
    <font>
      <sz val="10"/>
      <color rgb="FF000000"/>
      <name val="Arial"/>
      <charset val="1"/>
    </font>
    <font>
      <sz val="12"/>
      <color rgb="FF000000"/>
      <name val="Calibri"/>
      <family val="2"/>
    </font>
    <font>
      <b/>
      <u/>
      <sz val="10"/>
      <color rgb="FF000000"/>
      <name val="Arial"/>
      <family val="2"/>
    </font>
    <font>
      <sz val="11"/>
      <color rgb="FF000000"/>
      <name val="Calibri"/>
      <charset val="1"/>
    </font>
    <font>
      <u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000"/>
        <bgColor rgb="FFF9CC5D"/>
      </patternFill>
    </fill>
    <fill>
      <patternFill patternType="solid">
        <fgColor rgb="FFFFFFFF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2F559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9CC5D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E7E6E6"/>
      </patternFill>
    </fill>
    <fill>
      <patternFill patternType="solid">
        <fgColor theme="0"/>
        <bgColor rgb="FF2F5597"/>
      </patternFill>
    </fill>
    <fill>
      <patternFill patternType="solid">
        <fgColor rgb="FFCC00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54823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0" fillId="0" borderId="0" applyBorder="0" applyProtection="0"/>
    <xf numFmtId="0" fontId="2" fillId="0" borderId="0"/>
    <xf numFmtId="9" fontId="20" fillId="0" borderId="0" applyBorder="0" applyProtection="0"/>
  </cellStyleXfs>
  <cellXfs count="28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16" fontId="0" fillId="0" borderId="0" xfId="0" applyNumberFormat="1"/>
    <xf numFmtId="0" fontId="7" fillId="0" borderId="0" xfId="0" applyFont="1"/>
    <xf numFmtId="0" fontId="4" fillId="2" borderId="1" xfId="0" applyFont="1" applyFill="1" applyBorder="1"/>
    <xf numFmtId="0" fontId="9" fillId="0" borderId="0" xfId="0" applyFont="1"/>
    <xf numFmtId="0" fontId="7" fillId="0" borderId="1" xfId="0" applyFont="1" applyBorder="1"/>
    <xf numFmtId="0" fontId="0" fillId="0" borderId="1" xfId="0" applyBorder="1"/>
    <xf numFmtId="0" fontId="10" fillId="0" borderId="1" xfId="1" applyFont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3" fillId="0" borderId="2" xfId="0" applyFont="1" applyBorder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9" fontId="18" fillId="0" borderId="1" xfId="0" applyNumberFormat="1" applyFont="1" applyBorder="1" applyAlignment="1">
      <alignment horizontal="center"/>
    </xf>
    <xf numFmtId="0" fontId="19" fillId="0" borderId="1" xfId="3" applyFont="1" applyBorder="1" applyAlignment="1" applyProtection="1">
      <alignment horizontal="center" vertical="center" wrapText="1"/>
      <protection locked="0"/>
    </xf>
    <xf numFmtId="1" fontId="23" fillId="0" borderId="4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4" fillId="4" borderId="0" xfId="0" applyNumberFormat="1" applyFont="1" applyFill="1" applyAlignment="1" applyProtection="1">
      <alignment horizontal="center"/>
      <protection locked="0"/>
    </xf>
    <xf numFmtId="1" fontId="24" fillId="0" borderId="0" xfId="0" applyNumberFormat="1" applyFont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horizontal="left"/>
    </xf>
    <xf numFmtId="0" fontId="10" fillId="0" borderId="5" xfId="1" applyFont="1" applyBorder="1" applyAlignment="1" applyProtection="1">
      <alignment horizontal="center" vertical="center" wrapText="1"/>
      <protection locked="0"/>
    </xf>
    <xf numFmtId="0" fontId="8" fillId="5" borderId="1" xfId="0" applyFont="1" applyFill="1" applyBorder="1"/>
    <xf numFmtId="0" fontId="0" fillId="0" borderId="0" xfId="0" applyAlignment="1">
      <alignment horizontal="center"/>
    </xf>
    <xf numFmtId="0" fontId="25" fillId="0" borderId="0" xfId="0" applyFont="1"/>
    <xf numFmtId="0" fontId="0" fillId="4" borderId="0" xfId="0" applyFill="1"/>
    <xf numFmtId="0" fontId="26" fillId="0" borderId="0" xfId="0" applyFont="1"/>
    <xf numFmtId="0" fontId="28" fillId="0" borderId="0" xfId="0" applyFont="1"/>
    <xf numFmtId="0" fontId="1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29" fillId="0" borderId="0" xfId="0" applyFont="1"/>
    <xf numFmtId="0" fontId="24" fillId="0" borderId="1" xfId="0" applyFont="1" applyBorder="1" applyAlignment="1">
      <alignment vertical="center"/>
    </xf>
    <xf numFmtId="0" fontId="31" fillId="4" borderId="1" xfId="0" applyFont="1" applyFill="1" applyBorder="1"/>
    <xf numFmtId="0" fontId="0" fillId="4" borderId="0" xfId="0" applyFill="1" applyAlignment="1">
      <alignment horizontal="center"/>
    </xf>
    <xf numFmtId="0" fontId="27" fillId="4" borderId="0" xfId="0" applyFont="1" applyFill="1"/>
    <xf numFmtId="16" fontId="21" fillId="4" borderId="0" xfId="0" applyNumberFormat="1" applyFont="1" applyFill="1"/>
    <xf numFmtId="16" fontId="0" fillId="4" borderId="0" xfId="0" applyNumberFormat="1" applyFill="1"/>
    <xf numFmtId="0" fontId="12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0" fontId="33" fillId="0" borderId="0" xfId="0" applyFont="1"/>
    <xf numFmtId="0" fontId="32" fillId="0" borderId="0" xfId="0" applyFont="1"/>
    <xf numFmtId="0" fontId="35" fillId="0" borderId="0" xfId="0" applyFont="1"/>
    <xf numFmtId="0" fontId="31" fillId="4" borderId="0" xfId="0" applyFont="1" applyFill="1"/>
    <xf numFmtId="0" fontId="12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/>
    </xf>
    <xf numFmtId="0" fontId="34" fillId="0" borderId="0" xfId="0" applyFont="1"/>
    <xf numFmtId="0" fontId="24" fillId="0" borderId="0" xfId="0" applyFont="1" applyAlignment="1">
      <alignment vertical="center"/>
    </xf>
    <xf numFmtId="1" fontId="23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31" fillId="6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16" fontId="7" fillId="0" borderId="0" xfId="0" applyNumberFormat="1" applyFont="1"/>
    <xf numFmtId="0" fontId="11" fillId="0" borderId="1" xfId="0" applyFont="1" applyBorder="1" applyAlignment="1">
      <alignment horizontal="center"/>
    </xf>
    <xf numFmtId="0" fontId="30" fillId="5" borderId="5" xfId="0" applyFont="1" applyFill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21" fillId="0" borderId="0" xfId="0" applyFont="1"/>
    <xf numFmtId="0" fontId="2" fillId="0" borderId="1" xfId="3" applyBorder="1" applyAlignment="1">
      <alignment vertical="top"/>
    </xf>
    <xf numFmtId="0" fontId="3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8" fillId="4" borderId="0" xfId="0" applyFont="1" applyFill="1"/>
    <xf numFmtId="0" fontId="0" fillId="9" borderId="0" xfId="0" applyFill="1"/>
    <xf numFmtId="0" fontId="21" fillId="9" borderId="0" xfId="0" applyFont="1" applyFill="1" applyAlignment="1">
      <alignment horizontal="center"/>
    </xf>
    <xf numFmtId="0" fontId="0" fillId="16" borderId="0" xfId="0" applyFill="1"/>
    <xf numFmtId="0" fontId="21" fillId="16" borderId="0" xfId="0" applyFont="1" applyFill="1" applyAlignment="1">
      <alignment horizontal="center"/>
    </xf>
    <xf numFmtId="0" fontId="21" fillId="14" borderId="0" xfId="0" applyFont="1" applyFill="1" applyAlignment="1">
      <alignment horizontal="center"/>
    </xf>
    <xf numFmtId="0" fontId="0" fillId="14" borderId="0" xfId="0" applyFill="1"/>
    <xf numFmtId="0" fontId="0" fillId="13" borderId="0" xfId="0" applyFill="1"/>
    <xf numFmtId="1" fontId="40" fillId="0" borderId="1" xfId="0" applyNumberFormat="1" applyFont="1" applyBorder="1"/>
    <xf numFmtId="1" fontId="22" fillId="0" borderId="1" xfId="0" applyNumberFormat="1" applyFont="1" applyBorder="1" applyAlignment="1">
      <alignment horizontal="center"/>
    </xf>
    <xf numFmtId="0" fontId="41" fillId="0" borderId="0" xfId="0" applyFont="1" applyAlignment="1">
      <alignment vertical="center"/>
    </xf>
    <xf numFmtId="0" fontId="24" fillId="4" borderId="3" xfId="0" applyFont="1" applyFill="1" applyBorder="1" applyAlignment="1">
      <alignment wrapText="1"/>
    </xf>
    <xf numFmtId="0" fontId="30" fillId="0" borderId="0" xfId="0" applyFont="1" applyAlignment="1" applyProtection="1">
      <alignment horizontal="center" vertical="center" wrapText="1"/>
      <protection locked="0"/>
    </xf>
    <xf numFmtId="0" fontId="7" fillId="10" borderId="9" xfId="0" applyFont="1" applyFill="1" applyBorder="1" applyAlignment="1">
      <alignment horizontal="center"/>
    </xf>
    <xf numFmtId="0" fontId="30" fillId="8" borderId="9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/>
    <xf numFmtId="0" fontId="5" fillId="0" borderId="0" xfId="0" applyFont="1"/>
    <xf numFmtId="0" fontId="31" fillId="0" borderId="0" xfId="0" applyFont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7" fillId="19" borderId="1" xfId="0" applyFont="1" applyFill="1" applyBorder="1"/>
    <xf numFmtId="0" fontId="31" fillId="19" borderId="1" xfId="0" applyFont="1" applyFill="1" applyBorder="1" applyAlignment="1">
      <alignment horizontal="center" vertical="center"/>
    </xf>
    <xf numFmtId="0" fontId="31" fillId="19" borderId="5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/>
    </xf>
    <xf numFmtId="0" fontId="7" fillId="20" borderId="1" xfId="0" applyFont="1" applyFill="1" applyBorder="1" applyAlignment="1">
      <alignment horizontal="center"/>
    </xf>
    <xf numFmtId="0" fontId="11" fillId="19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20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0" fillId="17" borderId="7" xfId="0" applyFont="1" applyFill="1" applyBorder="1" applyAlignment="1" applyProtection="1">
      <alignment horizontal="center" vertical="center" wrapText="1"/>
      <protection locked="0"/>
    </xf>
    <xf numFmtId="0" fontId="30" fillId="17" borderId="1" xfId="0" applyFont="1" applyFill="1" applyBorder="1" applyAlignment="1" applyProtection="1">
      <alignment horizontal="center" vertical="center" wrapText="1"/>
      <protection locked="0"/>
    </xf>
    <xf numFmtId="0" fontId="31" fillId="17" borderId="1" xfId="0" applyFont="1" applyFill="1" applyBorder="1" applyAlignment="1">
      <alignment horizontal="center" vertical="center"/>
    </xf>
    <xf numFmtId="0" fontId="31" fillId="17" borderId="1" xfId="0" applyFont="1" applyFill="1" applyBorder="1" applyAlignment="1" applyProtection="1">
      <alignment horizontal="center" vertical="center" wrapText="1"/>
      <protection locked="0"/>
    </xf>
    <xf numFmtId="0" fontId="30" fillId="17" borderId="5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4" borderId="0" xfId="0" applyFont="1" applyFill="1"/>
    <xf numFmtId="0" fontId="4" fillId="20" borderId="10" xfId="0" applyFont="1" applyFill="1" applyBorder="1"/>
    <xf numFmtId="0" fontId="7" fillId="20" borderId="10" xfId="0" applyFont="1" applyFill="1" applyBorder="1" applyAlignment="1">
      <alignment horizontal="center"/>
    </xf>
    <xf numFmtId="0" fontId="11" fillId="20" borderId="3" xfId="0" applyFont="1" applyFill="1" applyBorder="1" applyAlignment="1">
      <alignment horizontal="center"/>
    </xf>
    <xf numFmtId="0" fontId="7" fillId="19" borderId="4" xfId="0" applyFont="1" applyFill="1" applyBorder="1"/>
    <xf numFmtId="0" fontId="4" fillId="20" borderId="6" xfId="0" applyFont="1" applyFill="1" applyBorder="1"/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6" fillId="18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19" borderId="1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0" borderId="11" xfId="0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24" fillId="4" borderId="0" xfId="0" applyFont="1" applyFill="1" applyAlignment="1">
      <alignment vertical="center"/>
    </xf>
    <xf numFmtId="0" fontId="24" fillId="4" borderId="0" xfId="0" applyFont="1" applyFill="1" applyAlignment="1" applyProtection="1">
      <alignment vertical="center" wrapText="1"/>
      <protection locked="0"/>
    </xf>
    <xf numFmtId="0" fontId="30" fillId="4" borderId="0" xfId="0" applyFont="1" applyFill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11" fillId="12" borderId="0" xfId="0" applyFont="1" applyFill="1"/>
    <xf numFmtId="0" fontId="9" fillId="4" borderId="0" xfId="0" applyFont="1" applyFill="1"/>
    <xf numFmtId="0" fontId="7" fillId="15" borderId="0" xfId="0" applyFont="1" applyFill="1"/>
    <xf numFmtId="0" fontId="24" fillId="0" borderId="5" xfId="0" applyFont="1" applyBorder="1" applyAlignment="1">
      <alignment vertical="center"/>
    </xf>
    <xf numFmtId="0" fontId="24" fillId="4" borderId="12" xfId="0" applyFont="1" applyFill="1" applyBorder="1" applyAlignment="1">
      <alignment wrapText="1"/>
    </xf>
    <xf numFmtId="0" fontId="31" fillId="17" borderId="5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/>
    </xf>
    <xf numFmtId="0" fontId="11" fillId="19" borderId="5" xfId="0" applyFont="1" applyFill="1" applyBorder="1" applyAlignment="1">
      <alignment horizontal="center"/>
    </xf>
    <xf numFmtId="0" fontId="11" fillId="20" borderId="12" xfId="0" applyFont="1" applyFill="1" applyBorder="1" applyAlignment="1">
      <alignment horizontal="center"/>
    </xf>
    <xf numFmtId="0" fontId="7" fillId="20" borderId="13" xfId="0" applyFont="1" applyFill="1" applyBorder="1" applyAlignment="1">
      <alignment horizontal="center"/>
    </xf>
    <xf numFmtId="0" fontId="10" fillId="0" borderId="10" xfId="1" applyFont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>
      <alignment vertical="center"/>
    </xf>
    <xf numFmtId="0" fontId="24" fillId="4" borderId="10" xfId="0" applyFont="1" applyFill="1" applyBorder="1" applyAlignment="1">
      <alignment wrapText="1"/>
    </xf>
    <xf numFmtId="0" fontId="11" fillId="4" borderId="1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31" fillId="6" borderId="8" xfId="0" applyFont="1" applyFill="1" applyBorder="1" applyAlignment="1">
      <alignment horizontal="center" vertical="center"/>
    </xf>
    <xf numFmtId="0" fontId="31" fillId="4" borderId="5" xfId="0" applyFont="1" applyFill="1" applyBorder="1"/>
    <xf numFmtId="0" fontId="31" fillId="4" borderId="10" xfId="0" applyFont="1" applyFill="1" applyBorder="1"/>
    <xf numFmtId="0" fontId="0" fillId="0" borderId="5" xfId="0" applyBorder="1" applyAlignment="1">
      <alignment horizontal="center"/>
    </xf>
    <xf numFmtId="0" fontId="30" fillId="0" borderId="0" xfId="0" applyFont="1" applyAlignment="1" applyProtection="1">
      <alignment vertical="center" wrapText="1"/>
      <protection locked="0"/>
    </xf>
    <xf numFmtId="0" fontId="30" fillId="0" borderId="0" xfId="0" applyFont="1"/>
    <xf numFmtId="0" fontId="31" fillId="0" borderId="0" xfId="0" applyFont="1"/>
    <xf numFmtId="0" fontId="0" fillId="0" borderId="10" xfId="0" applyBorder="1"/>
    <xf numFmtId="0" fontId="22" fillId="0" borderId="10" xfId="0" applyFont="1" applyBorder="1"/>
    <xf numFmtId="49" fontId="0" fillId="0" borderId="10" xfId="0" applyNumberFormat="1" applyBorder="1"/>
    <xf numFmtId="0" fontId="44" fillId="11" borderId="10" xfId="0" applyFont="1" applyFill="1" applyBorder="1"/>
    <xf numFmtId="0" fontId="43" fillId="0" borderId="10" xfId="0" applyFont="1" applyBorder="1"/>
    <xf numFmtId="0" fontId="45" fillId="4" borderId="1" xfId="0" applyFont="1" applyFill="1" applyBorder="1"/>
    <xf numFmtId="0" fontId="21" fillId="4" borderId="1" xfId="0" applyFont="1" applyFill="1" applyBorder="1" applyAlignment="1">
      <alignment horizontal="center" vertical="center"/>
    </xf>
    <xf numFmtId="0" fontId="8" fillId="21" borderId="3" xfId="0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8" fillId="21" borderId="1" xfId="0" applyFont="1" applyFill="1" applyBorder="1" applyAlignment="1">
      <alignment horizontal="center" vertical="center"/>
    </xf>
    <xf numFmtId="0" fontId="30" fillId="21" borderId="1" xfId="0" applyFont="1" applyFill="1" applyBorder="1" applyAlignment="1" applyProtection="1">
      <alignment horizontal="center" vertical="center" wrapText="1"/>
      <protection locked="0"/>
    </xf>
    <xf numFmtId="0" fontId="31" fillId="21" borderId="1" xfId="0" applyFont="1" applyFill="1" applyBorder="1" applyAlignment="1">
      <alignment horizontal="center" vertical="center"/>
    </xf>
    <xf numFmtId="0" fontId="30" fillId="21" borderId="1" xfId="0" applyFont="1" applyFill="1" applyBorder="1" applyAlignment="1">
      <alignment horizontal="center" vertical="center"/>
    </xf>
    <xf numFmtId="0" fontId="7" fillId="21" borderId="10" xfId="0" applyFont="1" applyFill="1" applyBorder="1" applyAlignment="1">
      <alignment horizontal="center" vertical="center"/>
    </xf>
    <xf numFmtId="0" fontId="0" fillId="21" borderId="1" xfId="0" applyFill="1" applyBorder="1" applyAlignment="1">
      <alignment horizontal="center" vertical="center"/>
    </xf>
    <xf numFmtId="0" fontId="31" fillId="21" borderId="1" xfId="0" applyFont="1" applyFill="1" applyBorder="1" applyAlignment="1" applyProtection="1">
      <alignment horizontal="center" vertical="center" wrapText="1"/>
      <protection locked="0"/>
    </xf>
    <xf numFmtId="0" fontId="30" fillId="21" borderId="5" xfId="0" applyFont="1" applyFill="1" applyBorder="1" applyAlignment="1" applyProtection="1">
      <alignment horizontal="center" vertical="center" wrapText="1"/>
      <protection locked="0"/>
    </xf>
    <xf numFmtId="0" fontId="30" fillId="21" borderId="5" xfId="0" applyFont="1" applyFill="1" applyBorder="1" applyAlignment="1">
      <alignment horizontal="center" vertical="center"/>
    </xf>
    <xf numFmtId="0" fontId="7" fillId="21" borderId="5" xfId="0" applyFont="1" applyFill="1" applyBorder="1" applyAlignment="1">
      <alignment horizontal="center" vertical="center"/>
    </xf>
    <xf numFmtId="0" fontId="31" fillId="21" borderId="5" xfId="0" applyFont="1" applyFill="1" applyBorder="1" applyAlignment="1">
      <alignment horizontal="center" vertical="center"/>
    </xf>
    <xf numFmtId="0" fontId="11" fillId="21" borderId="5" xfId="0" applyFont="1" applyFill="1" applyBorder="1" applyAlignment="1">
      <alignment horizontal="center" vertical="center"/>
    </xf>
    <xf numFmtId="0" fontId="7" fillId="21" borderId="13" xfId="0" applyFont="1" applyFill="1" applyBorder="1" applyAlignment="1">
      <alignment horizontal="center" vertical="center"/>
    </xf>
    <xf numFmtId="0" fontId="30" fillId="21" borderId="10" xfId="0" applyFont="1" applyFill="1" applyBorder="1" applyAlignment="1" applyProtection="1">
      <alignment horizontal="center" vertical="center" wrapText="1"/>
      <protection locked="0"/>
    </xf>
    <xf numFmtId="0" fontId="31" fillId="21" borderId="10" xfId="0" applyFont="1" applyFill="1" applyBorder="1" applyAlignment="1">
      <alignment horizontal="center" vertical="center"/>
    </xf>
    <xf numFmtId="0" fontId="11" fillId="21" borderId="10" xfId="0" applyFont="1" applyFill="1" applyBorder="1" applyAlignment="1">
      <alignment horizontal="center" vertical="center"/>
    </xf>
    <xf numFmtId="0" fontId="30" fillId="21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49" fontId="0" fillId="0" borderId="13" xfId="0" applyNumberFormat="1" applyBorder="1"/>
    <xf numFmtId="0" fontId="21" fillId="13" borderId="0" xfId="0" applyFont="1" applyFill="1" applyAlignment="1">
      <alignment horizontal="center"/>
    </xf>
    <xf numFmtId="0" fontId="46" fillId="16" borderId="0" xfId="0" applyFont="1" applyFill="1"/>
    <xf numFmtId="49" fontId="0" fillId="9" borderId="0" xfId="0" applyNumberFormat="1" applyFill="1"/>
    <xf numFmtId="49" fontId="0" fillId="13" borderId="0" xfId="0" applyNumberFormat="1" applyFill="1"/>
    <xf numFmtId="49" fontId="0" fillId="16" borderId="0" xfId="0" applyNumberFormat="1" applyFill="1"/>
    <xf numFmtId="49" fontId="0" fillId="14" borderId="0" xfId="0" applyNumberFormat="1" applyFill="1"/>
    <xf numFmtId="0" fontId="11" fillId="0" borderId="1" xfId="0" applyFont="1" applyBorder="1"/>
    <xf numFmtId="49" fontId="0" fillId="0" borderId="0" xfId="0" applyNumberFormat="1"/>
    <xf numFmtId="0" fontId="11" fillId="0" borderId="5" xfId="0" applyFont="1" applyBorder="1"/>
    <xf numFmtId="0" fontId="11" fillId="0" borderId="10" xfId="0" applyFont="1" applyBorder="1"/>
    <xf numFmtId="0" fontId="7" fillId="9" borderId="5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30" fillId="9" borderId="1" xfId="0" applyFont="1" applyFill="1" applyBorder="1" applyAlignment="1" applyProtection="1">
      <alignment horizontal="center" vertical="center" wrapText="1"/>
      <protection locked="0"/>
    </xf>
    <xf numFmtId="0" fontId="30" fillId="9" borderId="5" xfId="0" applyFont="1" applyFill="1" applyBorder="1" applyAlignment="1" applyProtection="1">
      <alignment horizontal="center" vertical="center" wrapText="1"/>
      <protection locked="0"/>
    </xf>
    <xf numFmtId="0" fontId="30" fillId="9" borderId="10" xfId="0" applyFont="1" applyFill="1" applyBorder="1" applyAlignment="1" applyProtection="1">
      <alignment horizontal="center" vertical="center" wrapText="1"/>
      <protection locked="0"/>
    </xf>
    <xf numFmtId="0" fontId="7" fillId="13" borderId="5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/>
    </xf>
    <xf numFmtId="0" fontId="27" fillId="0" borderId="0" xfId="0" applyFont="1"/>
    <xf numFmtId="0" fontId="7" fillId="16" borderId="5" xfId="0" applyFont="1" applyFill="1" applyBorder="1" applyAlignment="1">
      <alignment horizontal="center"/>
    </xf>
    <xf numFmtId="0" fontId="0" fillId="16" borderId="10" xfId="0" applyFill="1" applyBorder="1" applyAlignment="1">
      <alignment horizontal="center"/>
    </xf>
    <xf numFmtId="0" fontId="11" fillId="16" borderId="10" xfId="0" applyFont="1" applyFill="1" applyBorder="1" applyAlignment="1">
      <alignment horizontal="center"/>
    </xf>
    <xf numFmtId="0" fontId="11" fillId="16" borderId="1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/>
    </xf>
    <xf numFmtId="0" fontId="11" fillId="16" borderId="5" xfId="0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1" fillId="16" borderId="15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0" borderId="5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30" fillId="0" borderId="0" xfId="0" applyNumberFormat="1" applyFont="1" applyAlignment="1" applyProtection="1">
      <alignment horizontal="center" vertical="center" shrinkToFit="1"/>
      <protection locked="0"/>
    </xf>
    <xf numFmtId="1" fontId="7" fillId="4" borderId="0" xfId="0" applyNumberFormat="1" applyFont="1" applyFill="1" applyAlignment="1" applyProtection="1">
      <alignment horizontal="center"/>
      <protection locked="0"/>
    </xf>
    <xf numFmtId="0" fontId="0" fillId="0" borderId="5" xfId="0" applyBorder="1"/>
    <xf numFmtId="1" fontId="24" fillId="4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24" fillId="0" borderId="1" xfId="0" applyFont="1" applyBorder="1"/>
    <xf numFmtId="0" fontId="24" fillId="0" borderId="5" xfId="0" applyFont="1" applyBorder="1"/>
    <xf numFmtId="0" fontId="24" fillId="0" borderId="10" xfId="0" applyFont="1" applyBorder="1"/>
    <xf numFmtId="0" fontId="19" fillId="0" borderId="0" xfId="3" applyFont="1" applyAlignment="1" applyProtection="1">
      <alignment horizontal="center" vertical="center" wrapText="1"/>
      <protection locked="0"/>
    </xf>
    <xf numFmtId="1" fontId="22" fillId="0" borderId="0" xfId="0" applyNumberFormat="1" applyFont="1" applyAlignment="1">
      <alignment horizontal="center"/>
    </xf>
    <xf numFmtId="0" fontId="19" fillId="0" borderId="5" xfId="3" applyFont="1" applyBorder="1" applyAlignment="1" applyProtection="1">
      <alignment horizontal="center" vertical="center" wrapText="1"/>
      <protection locked="0"/>
    </xf>
    <xf numFmtId="0" fontId="24" fillId="0" borderId="13" xfId="0" applyFont="1" applyBorder="1"/>
    <xf numFmtId="1" fontId="23" fillId="0" borderId="5" xfId="0" applyNumberFormat="1" applyFont="1" applyBorder="1" applyAlignment="1">
      <alignment horizontal="center"/>
    </xf>
    <xf numFmtId="0" fontId="19" fillId="0" borderId="10" xfId="3" applyFont="1" applyBorder="1" applyAlignment="1" applyProtection="1">
      <alignment horizontal="center" vertical="center" wrapText="1"/>
      <protection locked="0"/>
    </xf>
    <xf numFmtId="1" fontId="23" fillId="0" borderId="10" xfId="0" applyNumberFormat="1" applyFont="1" applyBorder="1" applyAlignment="1">
      <alignment horizontal="center"/>
    </xf>
    <xf numFmtId="1" fontId="47" fillId="0" borderId="1" xfId="0" applyNumberFormat="1" applyFont="1" applyBorder="1" applyAlignment="1">
      <alignment horizontal="center"/>
    </xf>
    <xf numFmtId="0" fontId="21" fillId="21" borderId="1" xfId="0" applyFont="1" applyFill="1" applyBorder="1" applyAlignment="1">
      <alignment horizontal="center" vertical="center"/>
    </xf>
    <xf numFmtId="0" fontId="31" fillId="21" borderId="1" xfId="0" applyFont="1" applyFill="1" applyBorder="1" applyAlignment="1">
      <alignment horizontal="center"/>
    </xf>
    <xf numFmtId="0" fontId="45" fillId="21" borderId="1" xfId="0" applyFont="1" applyFill="1" applyBorder="1" applyAlignment="1">
      <alignment horizontal="center"/>
    </xf>
    <xf numFmtId="0" fontId="31" fillId="21" borderId="5" xfId="0" applyFont="1" applyFill="1" applyBorder="1" applyAlignment="1">
      <alignment horizontal="center"/>
    </xf>
    <xf numFmtId="0" fontId="31" fillId="21" borderId="10" xfId="0" applyFont="1" applyFill="1" applyBorder="1" applyAlignment="1">
      <alignment horizontal="center"/>
    </xf>
    <xf numFmtId="1" fontId="24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20" borderId="1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30" fillId="6" borderId="13" xfId="0" applyFont="1" applyFill="1" applyBorder="1" applyAlignment="1">
      <alignment horizontal="center" vertical="center"/>
    </xf>
    <xf numFmtId="0" fontId="30" fillId="5" borderId="13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/>
    </xf>
    <xf numFmtId="0" fontId="31" fillId="19" borderId="13" xfId="0" applyFont="1" applyFill="1" applyBorder="1" applyAlignment="1">
      <alignment horizontal="center" vertical="center"/>
    </xf>
    <xf numFmtId="0" fontId="11" fillId="19" borderId="13" xfId="0" applyFont="1" applyFill="1" applyBorder="1" applyAlignment="1">
      <alignment horizontal="center"/>
    </xf>
    <xf numFmtId="0" fontId="11" fillId="20" borderId="13" xfId="0" applyFont="1" applyFill="1" applyBorder="1" applyAlignment="1">
      <alignment horizontal="center"/>
    </xf>
    <xf numFmtId="0" fontId="9" fillId="0" borderId="1" xfId="0" applyFont="1" applyBorder="1"/>
    <xf numFmtId="0" fontId="0" fillId="6" borderId="1" xfId="0" applyFill="1" applyBorder="1"/>
    <xf numFmtId="0" fontId="30" fillId="6" borderId="1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0" fontId="11" fillId="6" borderId="1" xfId="0" applyFont="1" applyFill="1" applyBorder="1"/>
    <xf numFmtId="0" fontId="4" fillId="19" borderId="1" xfId="0" applyFont="1" applyFill="1" applyBorder="1"/>
    <xf numFmtId="0" fontId="11" fillId="19" borderId="1" xfId="0" applyFont="1" applyFill="1" applyBorder="1"/>
    <xf numFmtId="0" fontId="11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11" fillId="20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1" fontId="30" fillId="0" borderId="1" xfId="0" applyNumberFormat="1" applyFont="1" applyBorder="1" applyAlignment="1" applyProtection="1">
      <alignment horizontal="center" vertical="center" shrinkToFit="1"/>
      <protection locked="0"/>
    </xf>
    <xf numFmtId="1" fontId="40" fillId="0" borderId="1" xfId="0" applyNumberFormat="1" applyFont="1" applyBorder="1" applyAlignment="1">
      <alignment horizontal="center"/>
    </xf>
    <xf numFmtId="0" fontId="40" fillId="0" borderId="1" xfId="0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orcentaje 2" xfId="4" xr:uid="{00000000-0005-0000-0000-000004000000}"/>
  </cellStyles>
  <dxfs count="119"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b/>
        <i/>
        <color theme="6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lor rgb="FF00B050"/>
      </font>
      <fill>
        <patternFill patternType="none">
          <bgColor auto="1"/>
        </patternFill>
      </fill>
    </dxf>
    <dxf>
      <font>
        <b/>
        <i/>
        <color rgb="FF00B050"/>
      </font>
      <fill>
        <patternFill patternType="none">
          <bgColor auto="1"/>
        </patternFill>
      </fill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color rgb="FF9C0006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9C0006"/>
      </font>
    </dxf>
    <dxf>
      <font>
        <b/>
        <i/>
        <color auto="1"/>
      </font>
    </dxf>
    <dxf>
      <font>
        <b/>
        <i val="0"/>
        <color rgb="FFC0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color rgb="FF9C0006"/>
      </font>
    </dxf>
    <dxf>
      <font>
        <color rgb="FF00B050"/>
      </font>
      <fill>
        <patternFill patternType="none">
          <bgColor auto="1"/>
        </patternFill>
      </fill>
    </dxf>
    <dxf>
      <font>
        <b/>
        <i/>
        <color auto="1"/>
      </font>
    </dxf>
    <dxf>
      <font>
        <b/>
        <i/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/>
        <color theme="6" tint="-0.499984740745262"/>
      </font>
    </dxf>
    <dxf>
      <font>
        <condense val="0"/>
        <extend val="0"/>
        <color indexed="10"/>
      </font>
    </dxf>
    <dxf>
      <font>
        <b/>
        <i val="0"/>
        <color rgb="FFC00000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33CC33"/>
      <rgbColor rgb="FF0000FF"/>
      <rgbColor rgb="FFFFFF00"/>
      <rgbColor rgb="FFCC00FF"/>
      <rgbColor rgb="FF00FFFF"/>
      <rgbColor rgb="FF9C0006"/>
      <rgbColor rgb="FFF9CC5D"/>
      <rgbColor rgb="FF000080"/>
      <rgbColor rgb="FF548235"/>
      <rgbColor rgb="FF800080"/>
      <rgbColor rgb="FF009999"/>
      <rgbColor rgb="FFC9C9C9"/>
      <rgbColor rgb="FF7C7C7C"/>
      <rgbColor rgb="FF8FAADC"/>
      <rgbColor rgb="FF7030A0"/>
      <rgbColor rgb="FFE7E6E6"/>
      <rgbColor rgb="FFDBDBDB"/>
      <rgbColor rgb="FF660066"/>
      <rgbColor rgb="FFFF7C80"/>
      <rgbColor rgb="FFFFD966"/>
      <rgbColor rgb="FFB4C7E7"/>
      <rgbColor rgb="FF000080"/>
      <rgbColor rgb="FFFF33CC"/>
      <rgbColor rgb="FFCCFF66"/>
      <rgbColor rgb="FF66FF99"/>
      <rgbColor rgb="FF800080"/>
      <rgbColor rgb="FFC00000"/>
      <rgbColor rgb="FF00B050"/>
      <rgbColor rgb="FF0000FF"/>
      <rgbColor rgb="FF00B0F0"/>
      <rgbColor rgb="FFC5ED61"/>
      <rgbColor rgb="FFD6DCE5"/>
      <rgbColor rgb="FFFFFF66"/>
      <rgbColor rgb="FFADB9CA"/>
      <rgbColor rgb="FFFFCCFF"/>
      <rgbColor rgb="FFE3D56F"/>
      <rgbColor rgb="FFFFC7CE"/>
      <rgbColor rgb="FF4472C4"/>
      <rgbColor rgb="FF78E4B1"/>
      <rgbColor rgb="FF70AD47"/>
      <rgbColor rgb="FFFFC000"/>
      <rgbColor rgb="FFBF9000"/>
      <rgbColor rgb="FFF94A3D"/>
      <rgbColor rgb="FF767171"/>
      <rgbColor rgb="FFBF8793"/>
      <rgbColor rgb="FF003366"/>
      <rgbColor rgb="FF4F7933"/>
      <rgbColor rgb="FF003300"/>
      <rgbColor rgb="FF535353"/>
      <rgbColor rgb="FFCC3300"/>
      <rgbColor rgb="FFC55A11"/>
      <rgbColor rgb="FF2F5597"/>
      <rgbColor rgb="FF385724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1115"/>
      <color rgb="FFE32480"/>
      <color rgb="FFCC00FF"/>
      <color rgb="FF5B7FF3"/>
      <color rgb="FF4AF723"/>
      <color rgb="FF1EFC29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2"/>
  <sheetViews>
    <sheetView zoomScaleNormal="100" workbookViewId="0">
      <selection activeCell="U11" sqref="U11"/>
    </sheetView>
  </sheetViews>
  <sheetFormatPr baseColWidth="10" defaultColWidth="8.6640625" defaultRowHeight="15" customHeight="1" x14ac:dyDescent="0.3"/>
  <cols>
    <col min="1" max="1" width="7" customWidth="1"/>
    <col min="2" max="2" width="33.5546875" customWidth="1"/>
    <col min="3" max="3" width="16.5546875" customWidth="1"/>
    <col min="4" max="7" width="6.33203125" style="5" customWidth="1"/>
    <col min="8" max="8" width="3.5546875" customWidth="1"/>
    <col min="9" max="15" width="4" customWidth="1"/>
    <col min="16" max="16" width="3.88671875" customWidth="1"/>
    <col min="17" max="17" width="3" customWidth="1"/>
    <col min="18" max="18" width="3.88671875" customWidth="1"/>
    <col min="19" max="19" width="4" customWidth="1"/>
    <col min="20" max="20" width="3.88671875" customWidth="1"/>
    <col min="21" max="23" width="4" customWidth="1"/>
    <col min="24" max="24" width="3" customWidth="1"/>
    <col min="25" max="28" width="4" customWidth="1"/>
    <col min="29" max="29" width="4.109375" customWidth="1"/>
    <col min="30" max="36" width="3.109375" customWidth="1"/>
    <col min="37" max="37" width="7.5546875" customWidth="1"/>
    <col min="38" max="39" width="3" customWidth="1"/>
    <col min="40" max="1019" width="10.5546875" customWidth="1"/>
  </cols>
  <sheetData>
    <row r="1" spans="1:53" ht="25.8" x14ac:dyDescent="0.5">
      <c r="L1" s="32" t="s">
        <v>0</v>
      </c>
    </row>
    <row r="2" spans="1:53" ht="25.8" x14ac:dyDescent="0.5">
      <c r="A2" s="1"/>
      <c r="B2" s="2" t="s">
        <v>1</v>
      </c>
      <c r="N2" s="35" t="s">
        <v>2</v>
      </c>
      <c r="V2" s="34" t="s">
        <v>3</v>
      </c>
      <c r="W2" s="34"/>
      <c r="X2" s="34"/>
      <c r="Y2" s="34"/>
      <c r="Z2" s="34"/>
      <c r="AA2" s="34"/>
      <c r="AB2" s="34"/>
      <c r="AC2" s="34"/>
      <c r="AD2" s="34"/>
    </row>
    <row r="3" spans="1:53" ht="15.6" x14ac:dyDescent="0.3">
      <c r="A3" s="2"/>
      <c r="C3" s="1"/>
      <c r="D3" s="13"/>
      <c r="E3" s="13"/>
      <c r="F3" s="13"/>
      <c r="G3" s="13"/>
      <c r="H3" s="1"/>
      <c r="I3" s="1"/>
      <c r="J3" s="1"/>
      <c r="K3" s="4"/>
      <c r="L3" s="4"/>
      <c r="M3" s="4"/>
      <c r="N3" s="4"/>
      <c r="O3" s="4"/>
    </row>
    <row r="4" spans="1:53" ht="14.4" x14ac:dyDescent="0.3"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53" ht="14.4" x14ac:dyDescent="0.3">
      <c r="D5" s="85" t="s">
        <v>77</v>
      </c>
      <c r="E5" s="85"/>
      <c r="F5" s="85"/>
      <c r="G5" s="85"/>
      <c r="H5" s="37"/>
      <c r="I5" s="87" t="s">
        <v>78</v>
      </c>
      <c r="J5" s="6"/>
      <c r="K5" s="6"/>
      <c r="L5" s="6"/>
      <c r="M5" s="6"/>
      <c r="N5" s="6"/>
      <c r="O5" s="6"/>
      <c r="P5" s="88"/>
      <c r="Q5" s="253"/>
      <c r="R5" s="253"/>
      <c r="S5" s="253"/>
      <c r="T5" s="30"/>
      <c r="U5" s="30"/>
      <c r="V5" s="30"/>
      <c r="W5" s="30"/>
      <c r="X5" s="7"/>
      <c r="Y5" s="254"/>
      <c r="Z5" s="254"/>
      <c r="AA5" s="114"/>
      <c r="AB5" s="91"/>
      <c r="AC5" s="2"/>
      <c r="AD5" s="252"/>
      <c r="AE5" s="252"/>
      <c r="AF5" s="115"/>
      <c r="AG5" s="111"/>
      <c r="AH5" s="2"/>
      <c r="AI5" s="2"/>
      <c r="AJ5" s="2"/>
      <c r="AK5" s="8" t="s">
        <v>4</v>
      </c>
      <c r="AL5" s="2"/>
      <c r="AM5" s="2"/>
      <c r="AN5" s="2"/>
    </row>
    <row r="6" spans="1:53" ht="18.75" customHeight="1" x14ac:dyDescent="0.3">
      <c r="A6" s="9"/>
      <c r="B6" s="8" t="s">
        <v>5</v>
      </c>
      <c r="C6" s="2"/>
      <c r="D6" s="116">
        <v>19</v>
      </c>
      <c r="E6" s="116">
        <v>22</v>
      </c>
      <c r="F6" s="116">
        <v>26</v>
      </c>
      <c r="G6" s="116">
        <v>29</v>
      </c>
      <c r="H6" s="117"/>
      <c r="I6" s="118">
        <v>2</v>
      </c>
      <c r="J6" s="119">
        <v>5</v>
      </c>
      <c r="K6" s="120">
        <v>9</v>
      </c>
      <c r="L6" s="120">
        <v>12</v>
      </c>
      <c r="M6" s="120">
        <v>19</v>
      </c>
      <c r="N6" s="120">
        <v>23</v>
      </c>
      <c r="O6" s="120">
        <v>26</v>
      </c>
      <c r="P6" s="117"/>
      <c r="Q6" s="121"/>
      <c r="R6" s="122"/>
      <c r="S6" s="122"/>
      <c r="T6" s="122"/>
      <c r="U6" s="273"/>
      <c r="V6" s="123"/>
      <c r="W6" s="122"/>
      <c r="X6" s="124"/>
      <c r="Y6" s="125"/>
      <c r="Z6" s="125"/>
      <c r="AA6" s="126"/>
      <c r="AB6" s="126"/>
      <c r="AC6" s="127"/>
      <c r="AD6" s="128"/>
      <c r="AE6" s="128"/>
      <c r="AF6" s="129"/>
      <c r="AG6" s="130"/>
      <c r="AH6" s="37"/>
      <c r="AI6" s="37"/>
      <c r="AJ6" s="37"/>
      <c r="AK6" s="16"/>
      <c r="AL6" s="37"/>
      <c r="AM6" s="37"/>
      <c r="AN6" s="37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</row>
    <row r="7" spans="1:53" ht="15" customHeight="1" x14ac:dyDescent="0.3">
      <c r="A7" s="10">
        <v>1</v>
      </c>
      <c r="B7" s="39" t="s">
        <v>79</v>
      </c>
      <c r="C7" s="83" t="s">
        <v>80</v>
      </c>
      <c r="D7" s="86">
        <v>1</v>
      </c>
      <c r="E7" s="86">
        <v>1</v>
      </c>
      <c r="F7" s="86">
        <v>1</v>
      </c>
      <c r="G7" s="86">
        <v>1</v>
      </c>
      <c r="H7" s="84"/>
      <c r="I7" s="103">
        <v>1</v>
      </c>
      <c r="J7" s="104">
        <v>1</v>
      </c>
      <c r="K7" s="105">
        <v>1</v>
      </c>
      <c r="L7" s="104">
        <v>1</v>
      </c>
      <c r="M7" s="104">
        <v>0</v>
      </c>
      <c r="N7" s="104">
        <v>0</v>
      </c>
      <c r="O7" s="104">
        <v>1</v>
      </c>
      <c r="P7" s="89"/>
      <c r="Q7" s="90"/>
      <c r="R7" s="59"/>
      <c r="S7" s="59"/>
      <c r="T7" s="59"/>
      <c r="U7" s="274"/>
      <c r="V7" s="59"/>
      <c r="W7" s="59"/>
      <c r="X7" s="60"/>
      <c r="Y7" s="94"/>
      <c r="Z7" s="92"/>
      <c r="AA7" s="96"/>
      <c r="AB7" s="92"/>
      <c r="AC7" s="97"/>
      <c r="AD7" s="95"/>
      <c r="AE7" s="95"/>
      <c r="AF7" s="113"/>
      <c r="AG7" s="112"/>
      <c r="AH7" s="37"/>
      <c r="AI7" s="37"/>
      <c r="AJ7" s="37"/>
      <c r="AK7" s="15">
        <f>SUM(D7:AI7)</f>
        <v>9</v>
      </c>
      <c r="AL7" s="41"/>
      <c r="AM7" s="37"/>
      <c r="AN7" s="37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</row>
    <row r="8" spans="1:53" ht="15" customHeight="1" x14ac:dyDescent="0.3">
      <c r="A8" s="10">
        <v>2</v>
      </c>
      <c r="B8" s="39" t="s">
        <v>81</v>
      </c>
      <c r="C8" s="83" t="s">
        <v>82</v>
      </c>
      <c r="D8" s="86">
        <v>1</v>
      </c>
      <c r="E8" s="86">
        <v>1</v>
      </c>
      <c r="F8" s="86">
        <v>0</v>
      </c>
      <c r="G8" s="86">
        <v>1</v>
      </c>
      <c r="H8" s="84"/>
      <c r="I8" s="103">
        <v>1</v>
      </c>
      <c r="J8" s="104">
        <v>1</v>
      </c>
      <c r="K8" s="105">
        <v>1</v>
      </c>
      <c r="L8" s="104">
        <v>1</v>
      </c>
      <c r="M8" s="104">
        <v>1</v>
      </c>
      <c r="N8" s="104">
        <v>1</v>
      </c>
      <c r="O8" s="104">
        <v>0</v>
      </c>
      <c r="P8" s="89"/>
      <c r="Q8" s="90"/>
      <c r="R8" s="59"/>
      <c r="S8" s="59"/>
      <c r="T8" s="59"/>
      <c r="U8" s="274"/>
      <c r="V8" s="59"/>
      <c r="W8" s="59"/>
      <c r="X8" s="60"/>
      <c r="Y8" s="94"/>
      <c r="Z8" s="92"/>
      <c r="AA8" s="96"/>
      <c r="AB8" s="92"/>
      <c r="AC8" s="97"/>
      <c r="AD8" s="95"/>
      <c r="AE8" s="95"/>
      <c r="AF8" s="113"/>
      <c r="AG8" s="112"/>
      <c r="AH8" s="37"/>
      <c r="AI8" s="37"/>
      <c r="AJ8" s="37"/>
      <c r="AK8" s="15">
        <f t="shared" ref="AK8:AK43" si="0">SUM(D8:AI8)</f>
        <v>9</v>
      </c>
      <c r="AL8" s="41"/>
      <c r="AM8" s="37"/>
      <c r="AN8" s="37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</row>
    <row r="9" spans="1:53" ht="15" customHeight="1" x14ac:dyDescent="0.3">
      <c r="A9" s="10">
        <v>3</v>
      </c>
      <c r="B9" s="39" t="s">
        <v>83</v>
      </c>
      <c r="C9" s="83" t="s">
        <v>84</v>
      </c>
      <c r="D9" s="86">
        <v>1</v>
      </c>
      <c r="E9" s="86">
        <v>1</v>
      </c>
      <c r="F9" s="86">
        <v>1</v>
      </c>
      <c r="G9" s="86">
        <v>1</v>
      </c>
      <c r="H9" s="84"/>
      <c r="I9" s="103">
        <v>1</v>
      </c>
      <c r="J9" s="104">
        <v>1</v>
      </c>
      <c r="K9" s="105">
        <v>1</v>
      </c>
      <c r="L9" s="104">
        <v>1</v>
      </c>
      <c r="M9" s="104">
        <v>1</v>
      </c>
      <c r="N9" s="104">
        <v>1</v>
      </c>
      <c r="O9" s="104">
        <v>1</v>
      </c>
      <c r="P9" s="89"/>
      <c r="Q9" s="90"/>
      <c r="R9" s="59"/>
      <c r="S9" s="59"/>
      <c r="T9" s="59"/>
      <c r="U9" s="274"/>
      <c r="V9" s="58"/>
      <c r="W9" s="59"/>
      <c r="X9" s="61"/>
      <c r="Y9" s="94"/>
      <c r="Z9" s="92"/>
      <c r="AA9" s="96"/>
      <c r="AB9" s="92"/>
      <c r="AC9" s="98"/>
      <c r="AD9" s="99"/>
      <c r="AE9" s="99"/>
      <c r="AF9" s="113"/>
      <c r="AG9" s="112"/>
      <c r="AH9" s="37"/>
      <c r="AI9" s="37"/>
      <c r="AJ9" s="37"/>
      <c r="AK9" s="15">
        <f t="shared" si="0"/>
        <v>11</v>
      </c>
      <c r="AL9" s="37"/>
      <c r="AM9" s="37"/>
      <c r="AN9" s="37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</row>
    <row r="10" spans="1:53" ht="15" customHeight="1" x14ac:dyDescent="0.3">
      <c r="A10" s="10">
        <v>4</v>
      </c>
      <c r="B10" s="39" t="s">
        <v>85</v>
      </c>
      <c r="C10" s="83" t="s">
        <v>87</v>
      </c>
      <c r="D10" s="86">
        <v>1</v>
      </c>
      <c r="E10" s="86">
        <v>1</v>
      </c>
      <c r="F10" s="86">
        <v>1</v>
      </c>
      <c r="G10" s="86">
        <v>1</v>
      </c>
      <c r="H10" s="84"/>
      <c r="I10" s="103">
        <v>1</v>
      </c>
      <c r="J10" s="104">
        <v>1</v>
      </c>
      <c r="K10" s="105">
        <v>1</v>
      </c>
      <c r="L10" s="104">
        <v>0</v>
      </c>
      <c r="M10" s="104">
        <v>1</v>
      </c>
      <c r="N10" s="104">
        <v>1</v>
      </c>
      <c r="O10" s="104">
        <v>1</v>
      </c>
      <c r="P10" s="89"/>
      <c r="Q10" s="90"/>
      <c r="R10" s="59"/>
      <c r="S10" s="59"/>
      <c r="T10" s="59"/>
      <c r="U10" s="274"/>
      <c r="V10" s="59"/>
      <c r="W10" s="59"/>
      <c r="X10" s="60"/>
      <c r="Y10" s="94"/>
      <c r="Z10" s="92"/>
      <c r="AA10" s="96"/>
      <c r="AB10" s="92"/>
      <c r="AC10" s="15"/>
      <c r="AD10" s="95"/>
      <c r="AE10" s="95"/>
      <c r="AF10" s="113"/>
      <c r="AG10" s="112"/>
      <c r="AH10" s="37"/>
      <c r="AI10" s="37"/>
      <c r="AJ10" s="37"/>
      <c r="AK10" s="15">
        <f t="shared" si="0"/>
        <v>10</v>
      </c>
      <c r="AL10" s="37"/>
      <c r="AM10" s="37"/>
      <c r="AN10" s="37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</row>
    <row r="11" spans="1:53" ht="15" customHeight="1" x14ac:dyDescent="0.3">
      <c r="A11" s="10">
        <v>5</v>
      </c>
      <c r="B11" s="39" t="s">
        <v>86</v>
      </c>
      <c r="C11" s="83" t="s">
        <v>88</v>
      </c>
      <c r="D11" s="86">
        <v>1</v>
      </c>
      <c r="E11" s="86">
        <v>1</v>
      </c>
      <c r="F11" s="86">
        <v>1</v>
      </c>
      <c r="G11" s="86">
        <v>1</v>
      </c>
      <c r="H11" s="84"/>
      <c r="I11" s="103">
        <v>1</v>
      </c>
      <c r="J11" s="104">
        <v>1</v>
      </c>
      <c r="K11" s="105">
        <v>1</v>
      </c>
      <c r="L11" s="104">
        <v>1</v>
      </c>
      <c r="M11" s="104">
        <v>1</v>
      </c>
      <c r="N11" s="104">
        <v>1</v>
      </c>
      <c r="O11" s="104">
        <v>0</v>
      </c>
      <c r="P11" s="89"/>
      <c r="Q11" s="90"/>
      <c r="R11" s="59"/>
      <c r="S11" s="59"/>
      <c r="T11" s="59"/>
      <c r="U11" s="274"/>
      <c r="V11" s="59"/>
      <c r="W11" s="59"/>
      <c r="X11" s="60"/>
      <c r="Y11" s="94"/>
      <c r="Z11" s="92"/>
      <c r="AA11" s="96"/>
      <c r="AB11" s="92"/>
      <c r="AC11" s="15"/>
      <c r="AD11" s="95"/>
      <c r="AE11" s="95"/>
      <c r="AF11" s="113"/>
      <c r="AG11" s="112"/>
      <c r="AH11" s="37"/>
      <c r="AI11" s="37"/>
      <c r="AJ11" s="37"/>
      <c r="AK11" s="15">
        <f t="shared" si="0"/>
        <v>10</v>
      </c>
      <c r="AL11" s="41"/>
      <c r="AM11" s="37"/>
      <c r="AN11" s="37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1:53" ht="15" customHeight="1" x14ac:dyDescent="0.3">
      <c r="A12" s="10">
        <v>6</v>
      </c>
      <c r="B12" s="39" t="s">
        <v>89</v>
      </c>
      <c r="C12" s="83" t="s">
        <v>92</v>
      </c>
      <c r="D12" s="86">
        <v>1</v>
      </c>
      <c r="E12" s="86">
        <v>1</v>
      </c>
      <c r="F12" s="86">
        <v>1</v>
      </c>
      <c r="G12" s="86">
        <v>1</v>
      </c>
      <c r="H12" s="84"/>
      <c r="I12" s="103">
        <v>1</v>
      </c>
      <c r="J12" s="104">
        <v>1</v>
      </c>
      <c r="K12" s="105">
        <v>1</v>
      </c>
      <c r="L12" s="104">
        <v>1</v>
      </c>
      <c r="M12" s="104">
        <v>0</v>
      </c>
      <c r="N12" s="104">
        <v>1</v>
      </c>
      <c r="O12" s="104">
        <v>1</v>
      </c>
      <c r="P12" s="89"/>
      <c r="Q12" s="90"/>
      <c r="R12" s="59"/>
      <c r="S12" s="59"/>
      <c r="T12" s="59"/>
      <c r="U12" s="274"/>
      <c r="V12" s="58"/>
      <c r="W12" s="59"/>
      <c r="X12" s="62"/>
      <c r="Y12" s="94"/>
      <c r="Z12" s="92"/>
      <c r="AA12" s="96"/>
      <c r="AB12" s="92"/>
      <c r="AC12" s="16"/>
      <c r="AD12" s="99"/>
      <c r="AE12" s="99"/>
      <c r="AF12" s="113"/>
      <c r="AG12" s="112"/>
      <c r="AH12" s="37"/>
      <c r="AI12" s="37"/>
      <c r="AJ12" s="37"/>
      <c r="AK12" s="15">
        <f t="shared" si="0"/>
        <v>10</v>
      </c>
      <c r="AL12" s="37"/>
      <c r="AM12" s="37"/>
      <c r="AN12" s="37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</row>
    <row r="13" spans="1:53" ht="15" customHeight="1" x14ac:dyDescent="0.3">
      <c r="A13" s="10">
        <v>7</v>
      </c>
      <c r="B13" s="39" t="s">
        <v>90</v>
      </c>
      <c r="C13" s="83" t="s">
        <v>104</v>
      </c>
      <c r="D13" s="86">
        <v>1</v>
      </c>
      <c r="E13" s="86">
        <v>0</v>
      </c>
      <c r="F13" s="86">
        <v>0</v>
      </c>
      <c r="G13" s="86">
        <v>0</v>
      </c>
      <c r="H13" s="84"/>
      <c r="I13" s="103">
        <v>0</v>
      </c>
      <c r="J13" s="104">
        <v>1</v>
      </c>
      <c r="K13" s="105">
        <v>1</v>
      </c>
      <c r="L13" s="104">
        <v>1</v>
      </c>
      <c r="M13" s="104">
        <v>1</v>
      </c>
      <c r="N13" s="104">
        <v>1</v>
      </c>
      <c r="O13" s="104">
        <v>1</v>
      </c>
      <c r="P13" s="89"/>
      <c r="Q13" s="90"/>
      <c r="R13" s="59"/>
      <c r="S13" s="59"/>
      <c r="T13" s="59"/>
      <c r="U13" s="274"/>
      <c r="V13" s="59"/>
      <c r="W13" s="59"/>
      <c r="X13" s="60"/>
      <c r="Y13" s="94"/>
      <c r="Z13" s="92"/>
      <c r="AA13" s="96"/>
      <c r="AB13" s="92"/>
      <c r="AC13" s="15"/>
      <c r="AD13" s="95"/>
      <c r="AE13" s="95"/>
      <c r="AF13" s="113"/>
      <c r="AG13" s="112"/>
      <c r="AH13" s="37"/>
      <c r="AI13" s="37"/>
      <c r="AJ13" s="37"/>
      <c r="AK13" s="15">
        <f t="shared" si="0"/>
        <v>7</v>
      </c>
      <c r="AL13" s="37"/>
      <c r="AM13" s="37"/>
      <c r="AN13" s="37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</row>
    <row r="14" spans="1:53" ht="15" customHeight="1" x14ac:dyDescent="0.3">
      <c r="A14" s="10">
        <v>8</v>
      </c>
      <c r="B14" s="39" t="s">
        <v>91</v>
      </c>
      <c r="C14" s="83" t="s">
        <v>105</v>
      </c>
      <c r="D14" s="86">
        <v>1</v>
      </c>
      <c r="E14" s="86">
        <v>1</v>
      </c>
      <c r="F14" s="86">
        <v>1</v>
      </c>
      <c r="G14" s="86">
        <v>1</v>
      </c>
      <c r="H14" s="84"/>
      <c r="I14" s="103">
        <v>1</v>
      </c>
      <c r="J14" s="103">
        <v>1</v>
      </c>
      <c r="K14" s="103">
        <v>1</v>
      </c>
      <c r="L14" s="103">
        <v>1</v>
      </c>
      <c r="M14" s="103">
        <v>1</v>
      </c>
      <c r="N14" s="103">
        <v>1</v>
      </c>
      <c r="O14" s="103">
        <v>1</v>
      </c>
      <c r="P14" s="89"/>
      <c r="Q14" s="90"/>
      <c r="R14" s="59"/>
      <c r="S14" s="59"/>
      <c r="T14" s="59"/>
      <c r="U14" s="274"/>
      <c r="V14" s="59"/>
      <c r="W14" s="59"/>
      <c r="X14" s="60"/>
      <c r="Y14" s="94"/>
      <c r="Z14" s="92"/>
      <c r="AA14" s="96"/>
      <c r="AB14" s="92"/>
      <c r="AC14" s="15"/>
      <c r="AD14" s="95"/>
      <c r="AE14" s="95"/>
      <c r="AF14" s="113"/>
      <c r="AG14" s="112"/>
      <c r="AH14" s="37"/>
      <c r="AI14" s="37"/>
      <c r="AJ14" s="37"/>
      <c r="AK14" s="15">
        <f t="shared" si="0"/>
        <v>11</v>
      </c>
      <c r="AL14" s="37"/>
      <c r="AM14" s="37"/>
      <c r="AN14" s="37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53" ht="15" customHeight="1" x14ac:dyDescent="0.3">
      <c r="A15" s="10">
        <v>9</v>
      </c>
      <c r="B15" s="39" t="s">
        <v>17</v>
      </c>
      <c r="C15" s="83" t="str">
        <f>VLOOKUP("* * *",B15,1,FALSE)</f>
        <v>García Bravo Francisco</v>
      </c>
      <c r="D15" s="86">
        <v>0</v>
      </c>
      <c r="E15" s="86">
        <v>1</v>
      </c>
      <c r="F15" s="86">
        <v>0</v>
      </c>
      <c r="G15" s="86">
        <v>1</v>
      </c>
      <c r="H15" s="84"/>
      <c r="I15" s="103">
        <v>1</v>
      </c>
      <c r="J15" s="104">
        <v>1</v>
      </c>
      <c r="K15" s="105">
        <v>0</v>
      </c>
      <c r="L15" s="104">
        <v>1</v>
      </c>
      <c r="M15" s="104">
        <v>0</v>
      </c>
      <c r="N15" s="104">
        <v>1</v>
      </c>
      <c r="O15" s="104">
        <v>1</v>
      </c>
      <c r="P15" s="89"/>
      <c r="Q15" s="90"/>
      <c r="R15" s="59"/>
      <c r="S15" s="59"/>
      <c r="T15" s="59"/>
      <c r="U15" s="274"/>
      <c r="V15" s="59"/>
      <c r="W15" s="59"/>
      <c r="X15" s="60"/>
      <c r="Y15" s="94"/>
      <c r="Z15" s="92"/>
      <c r="AA15" s="96"/>
      <c r="AB15" s="92"/>
      <c r="AC15" s="15"/>
      <c r="AD15" s="95"/>
      <c r="AE15" s="95"/>
      <c r="AF15" s="113"/>
      <c r="AG15" s="112"/>
      <c r="AH15" s="37"/>
      <c r="AI15" s="37"/>
      <c r="AJ15" s="37"/>
      <c r="AK15" s="15">
        <f t="shared" si="0"/>
        <v>7</v>
      </c>
      <c r="AL15" s="37"/>
      <c r="AM15" s="37"/>
      <c r="AN15" s="37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</row>
    <row r="16" spans="1:53" ht="15" customHeight="1" x14ac:dyDescent="0.3">
      <c r="A16" s="10">
        <v>10</v>
      </c>
      <c r="B16" s="39" t="s">
        <v>93</v>
      </c>
      <c r="C16" s="83" t="s">
        <v>108</v>
      </c>
      <c r="D16" s="86">
        <v>1</v>
      </c>
      <c r="E16" s="86">
        <v>1</v>
      </c>
      <c r="F16" s="86">
        <v>1</v>
      </c>
      <c r="G16" s="86">
        <v>1</v>
      </c>
      <c r="H16" s="84"/>
      <c r="I16" s="103">
        <v>1</v>
      </c>
      <c r="J16" s="104">
        <v>1</v>
      </c>
      <c r="K16" s="105">
        <v>1</v>
      </c>
      <c r="L16" s="104">
        <v>1</v>
      </c>
      <c r="M16" s="104">
        <v>1</v>
      </c>
      <c r="N16" s="104">
        <v>1</v>
      </c>
      <c r="O16" s="104">
        <v>1</v>
      </c>
      <c r="P16" s="89"/>
      <c r="Q16" s="90"/>
      <c r="R16" s="59"/>
      <c r="S16" s="59"/>
      <c r="T16" s="59"/>
      <c r="U16" s="274"/>
      <c r="V16" s="59"/>
      <c r="W16" s="59"/>
      <c r="X16" s="60"/>
      <c r="Y16" s="94"/>
      <c r="Z16" s="92"/>
      <c r="AA16" s="96"/>
      <c r="AB16" s="92"/>
      <c r="AC16" s="15"/>
      <c r="AD16" s="95"/>
      <c r="AE16" s="95"/>
      <c r="AF16" s="113"/>
      <c r="AG16" s="112"/>
      <c r="AH16" s="37"/>
      <c r="AI16" s="37"/>
      <c r="AJ16" s="37"/>
      <c r="AK16" s="15">
        <f t="shared" si="0"/>
        <v>11</v>
      </c>
      <c r="AL16" s="37"/>
      <c r="AM16" s="37"/>
      <c r="AN16" s="37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1:53" ht="15" customHeight="1" x14ac:dyDescent="0.3">
      <c r="A17" s="10">
        <v>11</v>
      </c>
      <c r="B17" s="39" t="s">
        <v>94</v>
      </c>
      <c r="C17" s="83" t="str">
        <f>VLOOKUP("* * *",B17,1,FALSE)</f>
        <v>González Barragán Jan Brayan</v>
      </c>
      <c r="D17" s="86">
        <v>1</v>
      </c>
      <c r="E17" s="86">
        <v>1</v>
      </c>
      <c r="F17" s="86">
        <v>1</v>
      </c>
      <c r="G17" s="86">
        <v>1</v>
      </c>
      <c r="H17" s="84"/>
      <c r="I17" s="103">
        <v>1</v>
      </c>
      <c r="J17" s="104">
        <v>1</v>
      </c>
      <c r="K17" s="105">
        <v>1</v>
      </c>
      <c r="L17" s="104">
        <v>1</v>
      </c>
      <c r="M17" s="104">
        <v>1</v>
      </c>
      <c r="N17" s="104">
        <v>1</v>
      </c>
      <c r="O17" s="104">
        <v>1</v>
      </c>
      <c r="P17" s="89"/>
      <c r="Q17" s="90"/>
      <c r="R17" s="59"/>
      <c r="S17" s="59"/>
      <c r="T17" s="59"/>
      <c r="U17" s="274"/>
      <c r="V17" s="58"/>
      <c r="W17" s="59"/>
      <c r="X17" s="61"/>
      <c r="Y17" s="94"/>
      <c r="Z17" s="92"/>
      <c r="AA17" s="96"/>
      <c r="AB17" s="92"/>
      <c r="AC17" s="98"/>
      <c r="AD17" s="99"/>
      <c r="AE17" s="99"/>
      <c r="AF17" s="113"/>
      <c r="AG17" s="112"/>
      <c r="AH17" s="37"/>
      <c r="AI17" s="37"/>
      <c r="AJ17" s="37"/>
      <c r="AK17" s="15">
        <f t="shared" si="0"/>
        <v>11</v>
      </c>
      <c r="AL17" s="31"/>
      <c r="AM17" s="37"/>
      <c r="AN17" s="37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</row>
    <row r="18" spans="1:53" ht="15" customHeight="1" x14ac:dyDescent="0.3">
      <c r="A18" s="10">
        <v>12</v>
      </c>
      <c r="B18" s="39" t="s">
        <v>95</v>
      </c>
      <c r="C18" s="83" t="s">
        <v>109</v>
      </c>
      <c r="D18" s="86">
        <v>1</v>
      </c>
      <c r="E18" s="86">
        <v>1</v>
      </c>
      <c r="F18" s="86">
        <v>1</v>
      </c>
      <c r="G18" s="86">
        <v>1</v>
      </c>
      <c r="H18" s="84"/>
      <c r="I18" s="103">
        <v>1</v>
      </c>
      <c r="J18" s="104">
        <v>1</v>
      </c>
      <c r="K18" s="105">
        <v>1</v>
      </c>
      <c r="L18" s="104">
        <v>1</v>
      </c>
      <c r="M18" s="104">
        <v>1</v>
      </c>
      <c r="N18" s="104">
        <v>1</v>
      </c>
      <c r="O18" s="104">
        <v>1</v>
      </c>
      <c r="P18" s="89"/>
      <c r="Q18" s="90"/>
      <c r="R18" s="59"/>
      <c r="S18" s="59"/>
      <c r="T18" s="59"/>
      <c r="U18" s="274"/>
      <c r="V18" s="58"/>
      <c r="W18" s="59"/>
      <c r="X18" s="61"/>
      <c r="Y18" s="94"/>
      <c r="Z18" s="92"/>
      <c r="AA18" s="96"/>
      <c r="AB18" s="92"/>
      <c r="AC18" s="98"/>
      <c r="AD18" s="99"/>
      <c r="AE18" s="99"/>
      <c r="AF18" s="113"/>
      <c r="AG18" s="112"/>
      <c r="AH18" s="37"/>
      <c r="AI18" s="37"/>
      <c r="AJ18" s="37"/>
      <c r="AK18" s="15">
        <f t="shared" si="0"/>
        <v>11</v>
      </c>
      <c r="AL18" s="31"/>
      <c r="AM18" s="37"/>
      <c r="AN18" s="37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</row>
    <row r="19" spans="1:53" ht="15" customHeight="1" x14ac:dyDescent="0.3">
      <c r="A19" s="10">
        <v>13</v>
      </c>
      <c r="B19" s="39" t="s">
        <v>96</v>
      </c>
      <c r="C19" s="83" t="s">
        <v>110</v>
      </c>
      <c r="D19" s="86">
        <v>1</v>
      </c>
      <c r="E19" s="86">
        <v>1</v>
      </c>
      <c r="F19" s="86">
        <v>1</v>
      </c>
      <c r="G19" s="86">
        <v>1</v>
      </c>
      <c r="H19" s="84"/>
      <c r="I19" s="103">
        <v>1</v>
      </c>
      <c r="J19" s="104">
        <v>1</v>
      </c>
      <c r="K19" s="105">
        <v>1</v>
      </c>
      <c r="L19" s="104">
        <v>1</v>
      </c>
      <c r="M19" s="104">
        <v>1</v>
      </c>
      <c r="N19" s="104">
        <v>1</v>
      </c>
      <c r="O19" s="104">
        <v>1</v>
      </c>
      <c r="P19" s="89"/>
      <c r="Q19" s="90"/>
      <c r="R19" s="59"/>
      <c r="S19" s="59"/>
      <c r="T19" s="59"/>
      <c r="U19" s="274"/>
      <c r="V19" s="58"/>
      <c r="W19" s="59"/>
      <c r="X19" s="62"/>
      <c r="Y19" s="94"/>
      <c r="Z19" s="92"/>
      <c r="AA19" s="96"/>
      <c r="AB19" s="92"/>
      <c r="AC19" s="16"/>
      <c r="AD19" s="99"/>
      <c r="AE19" s="99"/>
      <c r="AF19" s="113"/>
      <c r="AG19" s="112"/>
      <c r="AH19" s="37"/>
      <c r="AI19" s="37"/>
      <c r="AJ19" s="37"/>
      <c r="AK19" s="15">
        <f t="shared" si="0"/>
        <v>11</v>
      </c>
      <c r="AL19" s="37"/>
      <c r="AM19" s="37"/>
      <c r="AN19" s="37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</row>
    <row r="20" spans="1:53" ht="15" customHeight="1" x14ac:dyDescent="0.3">
      <c r="A20" s="10">
        <v>14</v>
      </c>
      <c r="B20" s="39" t="s">
        <v>97</v>
      </c>
      <c r="C20" s="83" t="str">
        <f>VLOOKUP("* * *",B20,1,FALSE)</f>
        <v>Martínez Peralta Adrián</v>
      </c>
      <c r="D20" s="86">
        <v>1</v>
      </c>
      <c r="E20" s="86">
        <v>1</v>
      </c>
      <c r="F20" s="86">
        <v>1</v>
      </c>
      <c r="G20" s="86">
        <v>1</v>
      </c>
      <c r="H20" s="84"/>
      <c r="I20" s="103">
        <v>1</v>
      </c>
      <c r="J20" s="104">
        <v>0</v>
      </c>
      <c r="K20" s="105">
        <v>0</v>
      </c>
      <c r="L20" s="104">
        <v>1</v>
      </c>
      <c r="M20" s="104">
        <v>1</v>
      </c>
      <c r="N20" s="104">
        <v>1</v>
      </c>
      <c r="O20" s="104">
        <v>1</v>
      </c>
      <c r="P20" s="89"/>
      <c r="Q20" s="90"/>
      <c r="R20" s="59"/>
      <c r="S20" s="59"/>
      <c r="T20" s="59"/>
      <c r="U20" s="274"/>
      <c r="V20" s="58"/>
      <c r="W20" s="59"/>
      <c r="X20" s="61"/>
      <c r="Y20" s="94"/>
      <c r="Z20" s="92"/>
      <c r="AA20" s="96"/>
      <c r="AB20" s="92"/>
      <c r="AC20" s="98"/>
      <c r="AD20" s="99"/>
      <c r="AE20" s="99"/>
      <c r="AF20" s="113"/>
      <c r="AG20" s="112"/>
      <c r="AH20" s="37"/>
      <c r="AI20" s="37"/>
      <c r="AJ20" s="37"/>
      <c r="AK20" s="15">
        <f t="shared" si="0"/>
        <v>9</v>
      </c>
      <c r="AL20" s="31"/>
      <c r="AM20" s="37"/>
      <c r="AN20" s="37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</row>
    <row r="21" spans="1:53" ht="15" customHeight="1" x14ac:dyDescent="0.3">
      <c r="A21" s="10">
        <v>15</v>
      </c>
      <c r="B21" s="39" t="s">
        <v>98</v>
      </c>
      <c r="C21" s="83" t="s">
        <v>111</v>
      </c>
      <c r="D21" s="86">
        <v>1</v>
      </c>
      <c r="E21" s="86">
        <v>1</v>
      </c>
      <c r="F21" s="86">
        <v>1</v>
      </c>
      <c r="G21" s="86">
        <v>1</v>
      </c>
      <c r="H21" s="84"/>
      <c r="I21" s="103">
        <v>1</v>
      </c>
      <c r="J21" s="104">
        <v>1</v>
      </c>
      <c r="K21" s="105">
        <v>1</v>
      </c>
      <c r="L21" s="104">
        <v>1</v>
      </c>
      <c r="M21" s="104">
        <v>1</v>
      </c>
      <c r="N21" s="104">
        <v>1</v>
      </c>
      <c r="O21" s="104">
        <v>1</v>
      </c>
      <c r="P21" s="89"/>
      <c r="Q21" s="90"/>
      <c r="R21" s="59"/>
      <c r="S21" s="59"/>
      <c r="T21" s="59"/>
      <c r="U21" s="274"/>
      <c r="V21" s="58"/>
      <c r="W21" s="59"/>
      <c r="X21" s="62"/>
      <c r="Y21" s="94"/>
      <c r="Z21" s="92"/>
      <c r="AA21" s="96"/>
      <c r="AB21" s="92"/>
      <c r="AC21" s="16"/>
      <c r="AD21" s="99"/>
      <c r="AE21" s="99"/>
      <c r="AF21" s="113"/>
      <c r="AG21" s="112"/>
      <c r="AH21" s="37"/>
      <c r="AI21" s="37"/>
      <c r="AJ21" s="37"/>
      <c r="AK21" s="15">
        <f t="shared" si="0"/>
        <v>11</v>
      </c>
      <c r="AL21" s="31"/>
      <c r="AM21" s="37"/>
      <c r="AN21" s="37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</row>
    <row r="22" spans="1:53" ht="15" customHeight="1" x14ac:dyDescent="0.3">
      <c r="A22" s="10">
        <v>16</v>
      </c>
      <c r="B22" s="39" t="s">
        <v>99</v>
      </c>
      <c r="C22" s="83" t="s">
        <v>112</v>
      </c>
      <c r="D22" s="86">
        <v>1</v>
      </c>
      <c r="E22" s="86">
        <v>1</v>
      </c>
      <c r="F22" s="86">
        <v>1</v>
      </c>
      <c r="G22" s="86">
        <v>0</v>
      </c>
      <c r="H22" s="84"/>
      <c r="I22" s="103">
        <v>1</v>
      </c>
      <c r="J22" s="104">
        <v>1</v>
      </c>
      <c r="K22" s="105">
        <v>1</v>
      </c>
      <c r="L22" s="104">
        <v>1</v>
      </c>
      <c r="M22" s="104">
        <v>1</v>
      </c>
      <c r="N22" s="104">
        <v>0</v>
      </c>
      <c r="O22" s="104">
        <v>1</v>
      </c>
      <c r="P22" s="89"/>
      <c r="Q22" s="90"/>
      <c r="R22" s="59"/>
      <c r="S22" s="59"/>
      <c r="T22" s="59"/>
      <c r="U22" s="274"/>
      <c r="V22" s="59"/>
      <c r="W22" s="59"/>
      <c r="X22" s="60"/>
      <c r="Y22" s="94"/>
      <c r="Z22" s="92"/>
      <c r="AA22" s="96"/>
      <c r="AB22" s="92"/>
      <c r="AC22" s="15"/>
      <c r="AD22" s="95"/>
      <c r="AE22" s="95"/>
      <c r="AF22" s="113"/>
      <c r="AG22" s="112"/>
      <c r="AH22" s="37"/>
      <c r="AI22" s="37"/>
      <c r="AJ22" s="37"/>
      <c r="AK22" s="15">
        <f t="shared" si="0"/>
        <v>9</v>
      </c>
      <c r="AL22" s="37"/>
      <c r="AM22" s="37"/>
      <c r="AN22" s="37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</row>
    <row r="23" spans="1:53" ht="15" customHeight="1" x14ac:dyDescent="0.3">
      <c r="A23" s="10">
        <v>17</v>
      </c>
      <c r="B23" s="39" t="s">
        <v>100</v>
      </c>
      <c r="C23" s="83" t="s">
        <v>113</v>
      </c>
      <c r="D23" s="86">
        <v>1</v>
      </c>
      <c r="E23" s="86">
        <v>1</v>
      </c>
      <c r="F23" s="86">
        <v>1</v>
      </c>
      <c r="G23" s="86">
        <v>1</v>
      </c>
      <c r="H23" s="84"/>
      <c r="I23" s="103">
        <v>1</v>
      </c>
      <c r="J23" s="104">
        <v>1</v>
      </c>
      <c r="K23" s="105">
        <v>1</v>
      </c>
      <c r="L23" s="104">
        <v>1</v>
      </c>
      <c r="M23" s="104">
        <v>1</v>
      </c>
      <c r="N23" s="104">
        <v>1</v>
      </c>
      <c r="O23" s="104">
        <v>1</v>
      </c>
      <c r="P23" s="89"/>
      <c r="Q23" s="90"/>
      <c r="R23" s="59"/>
      <c r="S23" s="59"/>
      <c r="T23" s="59"/>
      <c r="U23" s="274"/>
      <c r="V23" s="59"/>
      <c r="W23" s="59"/>
      <c r="X23" s="60"/>
      <c r="Y23" s="94"/>
      <c r="Z23" s="92"/>
      <c r="AA23" s="96"/>
      <c r="AB23" s="92"/>
      <c r="AC23" s="15"/>
      <c r="AD23" s="95"/>
      <c r="AE23" s="95"/>
      <c r="AF23" s="113"/>
      <c r="AG23" s="112"/>
      <c r="AH23" s="37"/>
      <c r="AI23" s="37"/>
      <c r="AJ23" s="37"/>
      <c r="AK23" s="15">
        <f t="shared" si="0"/>
        <v>11</v>
      </c>
      <c r="AL23" s="31"/>
      <c r="AM23" s="37"/>
      <c r="AN23" s="37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15" customHeight="1" x14ac:dyDescent="0.3">
      <c r="A24" s="10">
        <v>18</v>
      </c>
      <c r="B24" s="39" t="s">
        <v>101</v>
      </c>
      <c r="C24" s="83" t="str">
        <f>VLOOKUP("* * *",B24,1,FALSE)</f>
        <v>Ochoa Zamorano Ismael</v>
      </c>
      <c r="D24" s="86">
        <v>1</v>
      </c>
      <c r="E24" s="86">
        <v>1</v>
      </c>
      <c r="F24" s="86">
        <v>1</v>
      </c>
      <c r="G24" s="86">
        <v>1</v>
      </c>
      <c r="H24" s="84"/>
      <c r="I24" s="103">
        <v>1</v>
      </c>
      <c r="J24" s="104">
        <v>1</v>
      </c>
      <c r="K24" s="105">
        <v>0</v>
      </c>
      <c r="L24" s="104">
        <v>1</v>
      </c>
      <c r="M24" s="104">
        <v>1</v>
      </c>
      <c r="N24" s="104">
        <v>0</v>
      </c>
      <c r="O24" s="104">
        <v>1</v>
      </c>
      <c r="P24" s="89"/>
      <c r="Q24" s="90"/>
      <c r="R24" s="59"/>
      <c r="S24" s="59"/>
      <c r="T24" s="59"/>
      <c r="U24" s="274"/>
      <c r="V24" s="58"/>
      <c r="W24" s="59"/>
      <c r="X24" s="61"/>
      <c r="Y24" s="94"/>
      <c r="Z24" s="92"/>
      <c r="AA24" s="96"/>
      <c r="AB24" s="92"/>
      <c r="AC24" s="98"/>
      <c r="AD24" s="99"/>
      <c r="AE24" s="99"/>
      <c r="AF24" s="113"/>
      <c r="AG24" s="112"/>
      <c r="AH24" s="37"/>
      <c r="AI24" s="37"/>
      <c r="AJ24" s="37"/>
      <c r="AK24" s="15">
        <f t="shared" si="0"/>
        <v>9</v>
      </c>
      <c r="AL24" s="41"/>
      <c r="AM24" s="37"/>
      <c r="AN24" s="37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</row>
    <row r="25" spans="1:53" ht="15" customHeight="1" x14ac:dyDescent="0.3">
      <c r="A25" s="10">
        <v>19</v>
      </c>
      <c r="B25" s="39" t="s">
        <v>102</v>
      </c>
      <c r="C25" s="83" t="s">
        <v>114</v>
      </c>
      <c r="D25" s="86">
        <v>1</v>
      </c>
      <c r="E25" s="86">
        <v>1</v>
      </c>
      <c r="F25" s="86">
        <v>1</v>
      </c>
      <c r="G25" s="86">
        <v>1</v>
      </c>
      <c r="H25" s="84"/>
      <c r="I25" s="103">
        <v>0</v>
      </c>
      <c r="J25" s="104">
        <v>1</v>
      </c>
      <c r="K25" s="105">
        <v>1</v>
      </c>
      <c r="L25" s="104">
        <v>1</v>
      </c>
      <c r="M25" s="104">
        <v>1</v>
      </c>
      <c r="N25" s="104">
        <v>1</v>
      </c>
      <c r="O25" s="104">
        <v>1</v>
      </c>
      <c r="P25" s="89"/>
      <c r="Q25" s="90"/>
      <c r="R25" s="59"/>
      <c r="S25" s="59"/>
      <c r="T25" s="59"/>
      <c r="U25" s="274"/>
      <c r="V25" s="58"/>
      <c r="W25" s="59"/>
      <c r="X25" s="62"/>
      <c r="Y25" s="94"/>
      <c r="Z25" s="92"/>
      <c r="AA25" s="96"/>
      <c r="AB25" s="92"/>
      <c r="AC25" s="16"/>
      <c r="AD25" s="99"/>
      <c r="AE25" s="99"/>
      <c r="AF25" s="113"/>
      <c r="AG25" s="112"/>
      <c r="AH25" s="37"/>
      <c r="AI25" s="37"/>
      <c r="AJ25" s="37"/>
      <c r="AK25" s="15">
        <f t="shared" si="0"/>
        <v>10</v>
      </c>
      <c r="AL25" s="31"/>
      <c r="AM25" s="37"/>
      <c r="AN25" s="37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</row>
    <row r="26" spans="1:53" ht="15" customHeight="1" x14ac:dyDescent="0.3">
      <c r="A26" s="10">
        <v>20</v>
      </c>
      <c r="B26" s="39" t="s">
        <v>103</v>
      </c>
      <c r="C26" s="83" t="str">
        <f>VLOOKUP("* * *",B26,1,FALSE)</f>
        <v>Olvera Urquidez Víctor Manuel</v>
      </c>
      <c r="D26" s="86">
        <v>1</v>
      </c>
      <c r="E26" s="86">
        <v>1</v>
      </c>
      <c r="F26" s="86">
        <v>1</v>
      </c>
      <c r="G26" s="86">
        <v>0</v>
      </c>
      <c r="H26" s="84"/>
      <c r="I26" s="103">
        <v>1</v>
      </c>
      <c r="J26" s="104">
        <v>1</v>
      </c>
      <c r="K26" s="105">
        <v>1</v>
      </c>
      <c r="L26" s="104">
        <v>1</v>
      </c>
      <c r="M26" s="104">
        <v>1</v>
      </c>
      <c r="N26" s="104">
        <v>1</v>
      </c>
      <c r="O26" s="104">
        <v>1</v>
      </c>
      <c r="P26" s="89"/>
      <c r="Q26" s="90"/>
      <c r="R26" s="59"/>
      <c r="S26" s="59"/>
      <c r="T26" s="59"/>
      <c r="U26" s="274"/>
      <c r="V26" s="58"/>
      <c r="W26" s="59"/>
      <c r="X26" s="61"/>
      <c r="Y26" s="94"/>
      <c r="Z26" s="92"/>
      <c r="AA26" s="96"/>
      <c r="AB26" s="92"/>
      <c r="AC26" s="98"/>
      <c r="AD26" s="99"/>
      <c r="AE26" s="99"/>
      <c r="AF26" s="113"/>
      <c r="AG26" s="112"/>
      <c r="AH26" s="37"/>
      <c r="AI26" s="37"/>
      <c r="AJ26" s="37"/>
      <c r="AK26" s="15">
        <f t="shared" si="0"/>
        <v>10</v>
      </c>
      <c r="AL26" s="37"/>
      <c r="AM26" s="37"/>
      <c r="AN26" s="37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</row>
    <row r="27" spans="1:53" ht="15" customHeight="1" x14ac:dyDescent="0.3">
      <c r="A27" s="10">
        <v>21</v>
      </c>
      <c r="B27" s="39" t="s">
        <v>106</v>
      </c>
      <c r="C27" s="83" t="s">
        <v>116</v>
      </c>
      <c r="D27" s="86">
        <v>1</v>
      </c>
      <c r="E27" s="86">
        <v>1</v>
      </c>
      <c r="F27" s="86">
        <v>1</v>
      </c>
      <c r="G27" s="86">
        <v>1</v>
      </c>
      <c r="H27" s="84"/>
      <c r="I27" s="103">
        <v>0</v>
      </c>
      <c r="J27" s="104">
        <v>1</v>
      </c>
      <c r="K27" s="105">
        <v>1</v>
      </c>
      <c r="L27" s="104">
        <v>0</v>
      </c>
      <c r="M27" s="104">
        <v>1</v>
      </c>
      <c r="N27" s="104">
        <v>1</v>
      </c>
      <c r="O27" s="104">
        <v>1</v>
      </c>
      <c r="P27" s="89"/>
      <c r="Q27" s="90"/>
      <c r="R27" s="59"/>
      <c r="S27" s="59"/>
      <c r="T27" s="59"/>
      <c r="U27" s="274"/>
      <c r="V27" s="58"/>
      <c r="W27" s="59"/>
      <c r="X27" s="62"/>
      <c r="Y27" s="94"/>
      <c r="Z27" s="92"/>
      <c r="AA27" s="96"/>
      <c r="AB27" s="92"/>
      <c r="AC27" s="16"/>
      <c r="AD27" s="99"/>
      <c r="AE27" s="99"/>
      <c r="AF27" s="113"/>
      <c r="AG27" s="112"/>
      <c r="AH27" s="37"/>
      <c r="AI27" s="37"/>
      <c r="AJ27" s="37"/>
      <c r="AK27" s="15">
        <f t="shared" si="0"/>
        <v>9</v>
      </c>
      <c r="AL27" s="37"/>
      <c r="AM27" s="37"/>
      <c r="AN27" s="37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</row>
    <row r="28" spans="1:53" ht="15" customHeight="1" x14ac:dyDescent="0.3">
      <c r="A28" s="29">
        <v>22</v>
      </c>
      <c r="B28" s="39" t="s">
        <v>107</v>
      </c>
      <c r="C28" s="83" t="s">
        <v>115</v>
      </c>
      <c r="D28" s="86">
        <v>1</v>
      </c>
      <c r="E28" s="86">
        <v>1</v>
      </c>
      <c r="F28" s="86">
        <v>1</v>
      </c>
      <c r="G28" s="86">
        <v>1</v>
      </c>
      <c r="H28" s="84"/>
      <c r="I28" s="103">
        <v>1</v>
      </c>
      <c r="J28" s="104">
        <v>1</v>
      </c>
      <c r="K28" s="105">
        <v>1</v>
      </c>
      <c r="L28" s="104">
        <v>1</v>
      </c>
      <c r="M28" s="104">
        <v>1</v>
      </c>
      <c r="N28" s="104">
        <v>1</v>
      </c>
      <c r="O28" s="104">
        <v>1</v>
      </c>
      <c r="P28" s="89"/>
      <c r="Q28" s="90"/>
      <c r="R28" s="59"/>
      <c r="S28" s="59"/>
      <c r="T28" s="59"/>
      <c r="U28" s="274"/>
      <c r="V28" s="58"/>
      <c r="W28" s="59"/>
      <c r="X28" s="62"/>
      <c r="Y28" s="94"/>
      <c r="Z28" s="92"/>
      <c r="AA28" s="96"/>
      <c r="AB28" s="92"/>
      <c r="AC28" s="16"/>
      <c r="AD28" s="99"/>
      <c r="AE28" s="99"/>
      <c r="AF28" s="113"/>
      <c r="AG28" s="112"/>
      <c r="AH28" s="37"/>
      <c r="AI28" s="37"/>
      <c r="AJ28" s="37"/>
      <c r="AK28" s="15">
        <f t="shared" si="0"/>
        <v>11</v>
      </c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</row>
    <row r="29" spans="1:53" ht="14.4" x14ac:dyDescent="0.3">
      <c r="A29" s="10">
        <v>23</v>
      </c>
      <c r="B29" s="39" t="s">
        <v>117</v>
      </c>
      <c r="C29" s="83" t="s">
        <v>132</v>
      </c>
      <c r="D29" s="86">
        <v>1</v>
      </c>
      <c r="E29" s="86">
        <v>0</v>
      </c>
      <c r="F29" s="86">
        <v>1</v>
      </c>
      <c r="G29" s="86">
        <v>1</v>
      </c>
      <c r="H29" s="84"/>
      <c r="I29" s="103">
        <v>1</v>
      </c>
      <c r="J29" s="104">
        <v>1</v>
      </c>
      <c r="K29" s="105">
        <v>1</v>
      </c>
      <c r="L29" s="104">
        <v>1</v>
      </c>
      <c r="M29" s="104">
        <v>1</v>
      </c>
      <c r="N29" s="104">
        <v>1</v>
      </c>
      <c r="O29" s="104">
        <v>0</v>
      </c>
      <c r="P29" s="89"/>
      <c r="Q29" s="90"/>
      <c r="R29" s="59"/>
      <c r="S29" s="59"/>
      <c r="T29" s="59"/>
      <c r="U29" s="274"/>
      <c r="V29" s="58"/>
      <c r="W29" s="59"/>
      <c r="X29" s="62"/>
      <c r="Y29" s="94"/>
      <c r="Z29" s="92"/>
      <c r="AA29" s="96"/>
      <c r="AB29" s="92"/>
      <c r="AC29" s="16"/>
      <c r="AD29" s="99"/>
      <c r="AE29" s="99"/>
      <c r="AF29" s="113"/>
      <c r="AG29" s="112"/>
      <c r="AH29" s="37"/>
      <c r="AI29" s="37"/>
      <c r="AJ29" s="37"/>
      <c r="AK29" s="15">
        <f t="shared" si="0"/>
        <v>9</v>
      </c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</row>
    <row r="30" spans="1:53" ht="14.4" x14ac:dyDescent="0.3">
      <c r="A30" s="10">
        <v>24</v>
      </c>
      <c r="B30" s="39" t="s">
        <v>118</v>
      </c>
      <c r="C30" s="83" t="s">
        <v>133</v>
      </c>
      <c r="D30" s="86">
        <v>1</v>
      </c>
      <c r="E30" s="86">
        <v>1</v>
      </c>
      <c r="F30" s="86">
        <v>1</v>
      </c>
      <c r="G30" s="86">
        <v>1</v>
      </c>
      <c r="H30" s="84"/>
      <c r="I30" s="103">
        <v>1</v>
      </c>
      <c r="J30" s="104">
        <v>1</v>
      </c>
      <c r="K30" s="105">
        <v>1</v>
      </c>
      <c r="L30" s="104">
        <v>1</v>
      </c>
      <c r="M30" s="104">
        <v>1</v>
      </c>
      <c r="N30" s="104">
        <v>1</v>
      </c>
      <c r="O30" s="104">
        <v>1</v>
      </c>
      <c r="P30" s="89"/>
      <c r="Q30" s="90"/>
      <c r="R30" s="59"/>
      <c r="S30" s="59"/>
      <c r="T30" s="59"/>
      <c r="U30" s="274"/>
      <c r="V30" s="59"/>
      <c r="W30" s="59"/>
      <c r="X30" s="60"/>
      <c r="Y30" s="94"/>
      <c r="Z30" s="92"/>
      <c r="AA30" s="96"/>
      <c r="AB30" s="92"/>
      <c r="AC30" s="15"/>
      <c r="AD30" s="95"/>
      <c r="AE30" s="95"/>
      <c r="AF30" s="113"/>
      <c r="AG30" s="112"/>
      <c r="AH30" s="37"/>
      <c r="AI30" s="37"/>
      <c r="AJ30" s="37"/>
      <c r="AK30" s="15">
        <f t="shared" si="0"/>
        <v>11</v>
      </c>
      <c r="AL30" s="37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</row>
    <row r="31" spans="1:53" ht="14.4" x14ac:dyDescent="0.3">
      <c r="A31" s="10">
        <v>25</v>
      </c>
      <c r="B31" s="39" t="s">
        <v>119</v>
      </c>
      <c r="C31" s="83" t="s">
        <v>134</v>
      </c>
      <c r="D31" s="86">
        <v>1</v>
      </c>
      <c r="E31" s="86">
        <v>1</v>
      </c>
      <c r="F31" s="86">
        <v>1</v>
      </c>
      <c r="G31" s="86">
        <v>1</v>
      </c>
      <c r="H31" s="84"/>
      <c r="I31" s="103">
        <v>1</v>
      </c>
      <c r="J31" s="104">
        <v>1</v>
      </c>
      <c r="K31" s="105">
        <v>1</v>
      </c>
      <c r="L31" s="104">
        <v>1</v>
      </c>
      <c r="M31" s="104">
        <v>1</v>
      </c>
      <c r="N31" s="104">
        <v>1</v>
      </c>
      <c r="O31" s="104">
        <v>1</v>
      </c>
      <c r="P31" s="89"/>
      <c r="Q31" s="90"/>
      <c r="R31" s="59"/>
      <c r="S31" s="59"/>
      <c r="T31" s="59"/>
      <c r="U31" s="274"/>
      <c r="V31" s="59"/>
      <c r="W31" s="59"/>
      <c r="X31" s="60"/>
      <c r="Y31" s="94"/>
      <c r="Z31" s="92"/>
      <c r="AA31" s="96"/>
      <c r="AB31" s="92"/>
      <c r="AC31" s="16"/>
      <c r="AD31" s="99"/>
      <c r="AE31" s="99"/>
      <c r="AF31" s="113"/>
      <c r="AG31" s="112"/>
      <c r="AH31" s="37"/>
      <c r="AI31" s="37"/>
      <c r="AJ31" s="37"/>
      <c r="AK31" s="15">
        <f t="shared" si="0"/>
        <v>11</v>
      </c>
      <c r="AL31" s="4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</row>
    <row r="32" spans="1:53" ht="14.4" x14ac:dyDescent="0.3">
      <c r="A32" s="10">
        <v>26</v>
      </c>
      <c r="B32" s="39" t="s">
        <v>120</v>
      </c>
      <c r="C32" s="83" t="s">
        <v>135</v>
      </c>
      <c r="D32" s="86">
        <v>1</v>
      </c>
      <c r="E32" s="86">
        <v>1</v>
      </c>
      <c r="F32" s="86">
        <v>1</v>
      </c>
      <c r="G32" s="86">
        <v>1</v>
      </c>
      <c r="H32" s="84"/>
      <c r="I32" s="103">
        <v>1</v>
      </c>
      <c r="J32" s="104">
        <v>1</v>
      </c>
      <c r="K32" s="105">
        <v>1</v>
      </c>
      <c r="L32" s="104">
        <v>1</v>
      </c>
      <c r="M32" s="104">
        <v>1</v>
      </c>
      <c r="N32" s="104">
        <v>1</v>
      </c>
      <c r="O32" s="104">
        <v>0</v>
      </c>
      <c r="P32" s="89"/>
      <c r="Q32" s="90"/>
      <c r="R32" s="59"/>
      <c r="S32" s="59"/>
      <c r="T32" s="59"/>
      <c r="U32" s="274"/>
      <c r="V32" s="59"/>
      <c r="W32" s="59"/>
      <c r="X32" s="60"/>
      <c r="Y32" s="94"/>
      <c r="Z32" s="92"/>
      <c r="AA32" s="96"/>
      <c r="AB32" s="92"/>
      <c r="AC32" s="15"/>
      <c r="AD32" s="95"/>
      <c r="AE32" s="95"/>
      <c r="AF32" s="113"/>
      <c r="AG32" s="112"/>
      <c r="AH32" s="37"/>
      <c r="AI32" s="37"/>
      <c r="AJ32" s="37"/>
      <c r="AK32" s="15">
        <f t="shared" si="0"/>
        <v>10</v>
      </c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</row>
    <row r="33" spans="1:53" ht="14.4" x14ac:dyDescent="0.3">
      <c r="A33" s="10">
        <v>27</v>
      </c>
      <c r="B33" s="39" t="s">
        <v>121</v>
      </c>
      <c r="C33" s="83" t="s">
        <v>136</v>
      </c>
      <c r="D33" s="86">
        <v>1</v>
      </c>
      <c r="E33" s="86">
        <v>1</v>
      </c>
      <c r="F33" s="86">
        <v>1</v>
      </c>
      <c r="G33" s="86">
        <v>1</v>
      </c>
      <c r="H33" s="84"/>
      <c r="I33" s="103">
        <v>1</v>
      </c>
      <c r="J33" s="106">
        <v>1</v>
      </c>
      <c r="K33" s="105">
        <v>1</v>
      </c>
      <c r="L33" s="104">
        <v>1</v>
      </c>
      <c r="M33" s="104">
        <v>1</v>
      </c>
      <c r="N33" s="104">
        <v>1</v>
      </c>
      <c r="O33" s="104">
        <v>0</v>
      </c>
      <c r="P33" s="89"/>
      <c r="Q33" s="90"/>
      <c r="R33" s="59"/>
      <c r="S33" s="59"/>
      <c r="T33" s="59"/>
      <c r="U33" s="274"/>
      <c r="V33" s="59"/>
      <c r="W33" s="59"/>
      <c r="X33" s="60"/>
      <c r="Y33" s="94"/>
      <c r="Z33" s="92"/>
      <c r="AA33" s="96"/>
      <c r="AB33" s="92"/>
      <c r="AC33" s="15"/>
      <c r="AD33" s="95"/>
      <c r="AE33" s="95"/>
      <c r="AF33" s="113"/>
      <c r="AG33" s="112"/>
      <c r="AH33" s="37"/>
      <c r="AI33" s="37"/>
      <c r="AJ33" s="37"/>
      <c r="AK33" s="15">
        <f t="shared" si="0"/>
        <v>10</v>
      </c>
      <c r="AL33" s="4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</row>
    <row r="34" spans="1:53" ht="14.4" x14ac:dyDescent="0.3">
      <c r="A34" s="10">
        <v>28</v>
      </c>
      <c r="B34" s="39" t="s">
        <v>122</v>
      </c>
      <c r="C34" s="83" t="s">
        <v>38</v>
      </c>
      <c r="D34" s="86">
        <v>1</v>
      </c>
      <c r="E34" s="86">
        <v>0</v>
      </c>
      <c r="F34" s="86">
        <v>1</v>
      </c>
      <c r="G34" s="86">
        <v>1</v>
      </c>
      <c r="H34" s="84"/>
      <c r="I34" s="103">
        <v>1</v>
      </c>
      <c r="J34" s="104">
        <v>1</v>
      </c>
      <c r="K34" s="105">
        <v>1</v>
      </c>
      <c r="L34" s="104">
        <v>1</v>
      </c>
      <c r="M34" s="104">
        <v>0</v>
      </c>
      <c r="N34" s="104">
        <v>1</v>
      </c>
      <c r="O34" s="104">
        <v>1</v>
      </c>
      <c r="P34" s="89"/>
      <c r="Q34" s="90"/>
      <c r="R34" s="59"/>
      <c r="S34" s="59"/>
      <c r="T34" s="59"/>
      <c r="U34" s="274"/>
      <c r="V34" s="59"/>
      <c r="W34" s="59"/>
      <c r="X34" s="60"/>
      <c r="Y34" s="94"/>
      <c r="Z34" s="92"/>
      <c r="AA34" s="96"/>
      <c r="AB34" s="92"/>
      <c r="AC34" s="15"/>
      <c r="AD34" s="95"/>
      <c r="AE34" s="95"/>
      <c r="AF34" s="113"/>
      <c r="AG34" s="112"/>
      <c r="AH34" s="37"/>
      <c r="AI34" s="37"/>
      <c r="AJ34" s="37"/>
      <c r="AK34" s="15">
        <f t="shared" si="0"/>
        <v>9</v>
      </c>
      <c r="AL34" s="37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</row>
    <row r="35" spans="1:53" ht="14.4" x14ac:dyDescent="0.3">
      <c r="A35" s="10">
        <v>29</v>
      </c>
      <c r="B35" s="39" t="s">
        <v>123</v>
      </c>
      <c r="C35" s="83" t="s">
        <v>137</v>
      </c>
      <c r="D35" s="86">
        <v>1</v>
      </c>
      <c r="E35" s="86">
        <v>1</v>
      </c>
      <c r="F35" s="86">
        <v>1</v>
      </c>
      <c r="G35" s="86">
        <v>1</v>
      </c>
      <c r="H35" s="84"/>
      <c r="I35" s="103">
        <v>1</v>
      </c>
      <c r="J35" s="104">
        <v>1</v>
      </c>
      <c r="K35" s="105">
        <v>1</v>
      </c>
      <c r="L35" s="104">
        <v>1</v>
      </c>
      <c r="M35" s="104">
        <v>1</v>
      </c>
      <c r="N35" s="104">
        <v>1</v>
      </c>
      <c r="O35" s="104">
        <v>1</v>
      </c>
      <c r="P35" s="89"/>
      <c r="Q35" s="90"/>
      <c r="R35" s="59"/>
      <c r="S35" s="59"/>
      <c r="T35" s="59"/>
      <c r="U35" s="274"/>
      <c r="V35" s="58"/>
      <c r="W35" s="59"/>
      <c r="X35" s="62"/>
      <c r="Y35" s="94"/>
      <c r="Z35" s="92"/>
      <c r="AA35" s="96"/>
      <c r="AB35" s="92"/>
      <c r="AC35" s="16"/>
      <c r="AD35" s="99"/>
      <c r="AE35" s="99"/>
      <c r="AF35" s="113"/>
      <c r="AG35" s="112"/>
      <c r="AH35" s="37"/>
      <c r="AI35" s="37"/>
      <c r="AJ35" s="37"/>
      <c r="AK35" s="15">
        <f t="shared" si="0"/>
        <v>11</v>
      </c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</row>
    <row r="36" spans="1:53" ht="14.4" x14ac:dyDescent="0.3">
      <c r="A36" s="10">
        <v>30</v>
      </c>
      <c r="B36" s="39" t="s">
        <v>124</v>
      </c>
      <c r="C36" s="83" t="s">
        <v>138</v>
      </c>
      <c r="D36" s="86">
        <v>1</v>
      </c>
      <c r="E36" s="86">
        <v>1</v>
      </c>
      <c r="F36" s="86">
        <v>1</v>
      </c>
      <c r="G36" s="86">
        <v>1</v>
      </c>
      <c r="H36" s="84"/>
      <c r="I36" s="103">
        <v>1</v>
      </c>
      <c r="J36" s="107">
        <v>1</v>
      </c>
      <c r="K36" s="105">
        <v>1</v>
      </c>
      <c r="L36" s="104">
        <v>1</v>
      </c>
      <c r="M36" s="104">
        <v>1</v>
      </c>
      <c r="N36" s="104">
        <v>1</v>
      </c>
      <c r="O36" s="104">
        <v>1</v>
      </c>
      <c r="P36" s="89"/>
      <c r="Q36" s="90"/>
      <c r="R36" s="59"/>
      <c r="S36" s="59"/>
      <c r="T36" s="59"/>
      <c r="U36" s="274"/>
      <c r="V36" s="65"/>
      <c r="W36" s="59"/>
      <c r="X36" s="66"/>
      <c r="Y36" s="94"/>
      <c r="Z36" s="92"/>
      <c r="AA36" s="96"/>
      <c r="AB36" s="92"/>
      <c r="AC36" s="100"/>
      <c r="AD36" s="101"/>
      <c r="AE36" s="101"/>
      <c r="AF36" s="113"/>
      <c r="AG36" s="112"/>
      <c r="AH36" s="37"/>
      <c r="AI36" s="37"/>
      <c r="AJ36" s="37"/>
      <c r="AK36" s="15">
        <f t="shared" si="0"/>
        <v>11</v>
      </c>
      <c r="AL36" s="37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</row>
    <row r="37" spans="1:53" ht="14.4" x14ac:dyDescent="0.3">
      <c r="A37" s="29">
        <v>31</v>
      </c>
      <c r="B37" s="140" t="s">
        <v>125</v>
      </c>
      <c r="C37" s="141" t="s">
        <v>115</v>
      </c>
      <c r="D37" s="86">
        <v>1</v>
      </c>
      <c r="E37" s="86">
        <v>1</v>
      </c>
      <c r="F37" s="86">
        <v>1</v>
      </c>
      <c r="G37" s="86">
        <v>0</v>
      </c>
      <c r="H37" s="84"/>
      <c r="I37" s="103">
        <v>1</v>
      </c>
      <c r="J37" s="107">
        <v>0</v>
      </c>
      <c r="K37" s="142">
        <v>1</v>
      </c>
      <c r="L37" s="107">
        <v>0</v>
      </c>
      <c r="M37" s="107">
        <v>1</v>
      </c>
      <c r="N37" s="107">
        <v>1</v>
      </c>
      <c r="O37" s="107">
        <v>0</v>
      </c>
      <c r="P37" s="89"/>
      <c r="Q37" s="153"/>
      <c r="R37" s="143"/>
      <c r="S37" s="143"/>
      <c r="T37" s="143"/>
      <c r="U37" s="275"/>
      <c r="V37" s="143"/>
      <c r="W37" s="65"/>
      <c r="X37" s="67"/>
      <c r="Y37" s="144"/>
      <c r="Z37" s="93"/>
      <c r="AA37" s="145"/>
      <c r="AB37" s="93"/>
      <c r="AC37" s="102"/>
      <c r="AD37" s="101"/>
      <c r="AE37" s="101"/>
      <c r="AF37" s="146"/>
      <c r="AG37" s="147"/>
      <c r="AH37" s="37"/>
      <c r="AI37" s="37"/>
      <c r="AJ37" s="37"/>
      <c r="AK37" s="100">
        <f t="shared" si="0"/>
        <v>7</v>
      </c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</row>
    <row r="38" spans="1:53" ht="14.4" x14ac:dyDescent="0.3">
      <c r="A38" s="148">
        <v>32</v>
      </c>
      <c r="B38" s="149" t="s">
        <v>126</v>
      </c>
      <c r="C38" s="150" t="s">
        <v>111</v>
      </c>
      <c r="D38" s="86">
        <v>1</v>
      </c>
      <c r="E38" s="86">
        <v>1</v>
      </c>
      <c r="F38" s="86">
        <v>1</v>
      </c>
      <c r="G38" s="86">
        <v>1</v>
      </c>
      <c r="H38" s="84"/>
      <c r="I38" s="103">
        <v>1</v>
      </c>
      <c r="J38" s="107">
        <v>1</v>
      </c>
      <c r="K38" s="142">
        <v>1</v>
      </c>
      <c r="L38" s="107">
        <v>1</v>
      </c>
      <c r="M38" s="107">
        <v>1</v>
      </c>
      <c r="N38" s="107">
        <v>1</v>
      </c>
      <c r="O38" s="107">
        <v>1</v>
      </c>
      <c r="P38" s="89"/>
      <c r="Q38" s="255"/>
      <c r="R38" s="256"/>
      <c r="S38" s="257"/>
      <c r="T38" s="257"/>
      <c r="U38" s="276"/>
      <c r="V38" s="257"/>
      <c r="W38" s="258"/>
      <c r="X38" s="151"/>
      <c r="Y38" s="259"/>
      <c r="Z38" s="260"/>
      <c r="AA38" s="261"/>
      <c r="AB38" s="260"/>
      <c r="AC38" s="152"/>
      <c r="AD38" s="147"/>
      <c r="AE38" s="147"/>
      <c r="AF38" s="262"/>
      <c r="AG38" s="147"/>
      <c r="AH38" s="37"/>
      <c r="AI38" s="37"/>
      <c r="AJ38" s="37"/>
      <c r="AK38" s="108">
        <f t="shared" si="0"/>
        <v>11</v>
      </c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</row>
    <row r="39" spans="1:53" ht="14.4" x14ac:dyDescent="0.3">
      <c r="A39" s="148">
        <v>33</v>
      </c>
      <c r="B39" s="149" t="s">
        <v>127</v>
      </c>
      <c r="C39" s="150" t="s">
        <v>139</v>
      </c>
      <c r="D39" s="86">
        <v>1</v>
      </c>
      <c r="E39" s="86">
        <v>1</v>
      </c>
      <c r="F39" s="86">
        <v>1</v>
      </c>
      <c r="G39" s="86">
        <v>1</v>
      </c>
      <c r="H39" s="84"/>
      <c r="I39" s="103">
        <v>1</v>
      </c>
      <c r="J39" s="107">
        <v>1</v>
      </c>
      <c r="K39" s="142">
        <v>1</v>
      </c>
      <c r="L39" s="107">
        <v>1</v>
      </c>
      <c r="M39" s="107">
        <v>1</v>
      </c>
      <c r="N39" s="107">
        <v>1</v>
      </c>
      <c r="O39" s="107">
        <v>1</v>
      </c>
      <c r="P39" s="89"/>
      <c r="Q39" s="264"/>
      <c r="R39" s="264"/>
      <c r="S39" s="264"/>
      <c r="T39" s="265"/>
      <c r="U39" s="265"/>
      <c r="V39" s="264"/>
      <c r="W39" s="266"/>
      <c r="X39" s="9"/>
      <c r="Y39" s="94"/>
      <c r="Z39" s="92"/>
      <c r="AA39" s="96"/>
      <c r="AB39" s="92"/>
      <c r="AC39" s="16"/>
      <c r="AD39" s="95"/>
      <c r="AE39" s="95"/>
      <c r="AF39" s="270"/>
      <c r="AG39" s="95"/>
      <c r="AH39" s="37"/>
      <c r="AI39" s="37"/>
      <c r="AJ39" s="37"/>
      <c r="AK39" s="108">
        <f t="shared" si="0"/>
        <v>11</v>
      </c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</row>
    <row r="40" spans="1:53" ht="14.4" x14ac:dyDescent="0.3">
      <c r="A40" s="148">
        <v>34</v>
      </c>
      <c r="B40" s="149" t="s">
        <v>128</v>
      </c>
      <c r="C40" s="150" t="s">
        <v>140</v>
      </c>
      <c r="D40" s="86">
        <v>1</v>
      </c>
      <c r="E40" s="86">
        <v>1</v>
      </c>
      <c r="F40" s="86">
        <v>1</v>
      </c>
      <c r="G40" s="86">
        <v>1</v>
      </c>
      <c r="H40" s="84"/>
      <c r="I40" s="103">
        <v>1</v>
      </c>
      <c r="J40" s="107">
        <v>1</v>
      </c>
      <c r="K40" s="142">
        <v>1</v>
      </c>
      <c r="L40" s="107">
        <v>1</v>
      </c>
      <c r="M40" s="107">
        <v>1</v>
      </c>
      <c r="N40" s="107">
        <v>1</v>
      </c>
      <c r="O40" s="107">
        <v>1</v>
      </c>
      <c r="P40" s="89"/>
      <c r="Q40" s="264"/>
      <c r="R40" s="264"/>
      <c r="S40" s="264"/>
      <c r="T40" s="265"/>
      <c r="U40" s="265"/>
      <c r="V40" s="264"/>
      <c r="W40" s="265"/>
      <c r="X40" s="9"/>
      <c r="Y40" s="268"/>
      <c r="Z40" s="92"/>
      <c r="AA40" s="269"/>
      <c r="AB40" s="92"/>
      <c r="AC40" s="9"/>
      <c r="AD40" s="271"/>
      <c r="AE40" s="271"/>
      <c r="AF40" s="272"/>
      <c r="AG40" s="271"/>
      <c r="AH40" s="5"/>
      <c r="AI40" s="5"/>
      <c r="AJ40" s="5"/>
      <c r="AK40" s="108">
        <f t="shared" si="0"/>
        <v>11</v>
      </c>
    </row>
    <row r="41" spans="1:53" ht="14.4" x14ac:dyDescent="0.3">
      <c r="A41" s="148">
        <v>35</v>
      </c>
      <c r="B41" s="149" t="s">
        <v>129</v>
      </c>
      <c r="C41" s="150" t="s">
        <v>141</v>
      </c>
      <c r="D41" s="86">
        <v>1</v>
      </c>
      <c r="E41" s="86">
        <v>1</v>
      </c>
      <c r="F41" s="86">
        <v>1</v>
      </c>
      <c r="G41" s="86">
        <v>1</v>
      </c>
      <c r="H41" s="84"/>
      <c r="I41" s="103">
        <v>1</v>
      </c>
      <c r="J41" s="107">
        <v>1</v>
      </c>
      <c r="K41" s="142">
        <v>1</v>
      </c>
      <c r="L41" s="107">
        <v>1</v>
      </c>
      <c r="M41" s="107">
        <v>1</v>
      </c>
      <c r="N41" s="107">
        <v>1</v>
      </c>
      <c r="O41" s="107">
        <v>1</v>
      </c>
      <c r="P41" s="89"/>
      <c r="Q41" s="264"/>
      <c r="R41" s="267"/>
      <c r="S41" s="267"/>
      <c r="T41" s="265"/>
      <c r="U41" s="265"/>
      <c r="V41" s="267"/>
      <c r="W41" s="265"/>
      <c r="X41" s="263"/>
      <c r="Y41" s="268"/>
      <c r="Z41" s="92"/>
      <c r="AA41" s="269"/>
      <c r="AB41" s="92"/>
      <c r="AC41" s="8"/>
      <c r="AD41" s="271"/>
      <c r="AE41" s="271"/>
      <c r="AF41" s="272"/>
      <c r="AG41" s="271"/>
      <c r="AH41" s="5"/>
      <c r="AI41" s="5"/>
      <c r="AJ41" s="5"/>
      <c r="AK41" s="108">
        <f t="shared" si="0"/>
        <v>11</v>
      </c>
    </row>
    <row r="42" spans="1:53" ht="14.4" x14ac:dyDescent="0.3">
      <c r="A42" s="148">
        <v>36</v>
      </c>
      <c r="B42" s="149" t="s">
        <v>130</v>
      </c>
      <c r="C42" s="150" t="s">
        <v>142</v>
      </c>
      <c r="D42" s="86">
        <v>1</v>
      </c>
      <c r="E42" s="86">
        <v>1</v>
      </c>
      <c r="F42" s="86">
        <v>0</v>
      </c>
      <c r="G42" s="86">
        <v>1</v>
      </c>
      <c r="H42" s="84"/>
      <c r="I42" s="103">
        <v>1</v>
      </c>
      <c r="J42" s="107">
        <v>1</v>
      </c>
      <c r="K42" s="142">
        <v>0</v>
      </c>
      <c r="L42" s="107">
        <v>0</v>
      </c>
      <c r="M42" s="107">
        <v>1</v>
      </c>
      <c r="N42" s="107">
        <v>1</v>
      </c>
      <c r="O42" s="107">
        <v>1</v>
      </c>
      <c r="P42" s="89"/>
      <c r="Q42" s="264"/>
      <c r="R42" s="264"/>
      <c r="S42" s="264"/>
      <c r="T42" s="265"/>
      <c r="U42" s="265"/>
      <c r="V42" s="264"/>
      <c r="W42" s="265"/>
      <c r="X42" s="9"/>
      <c r="Y42" s="268"/>
      <c r="Z42" s="92"/>
      <c r="AA42" s="269"/>
      <c r="AB42" s="92"/>
      <c r="AC42" s="9"/>
      <c r="AD42" s="271"/>
      <c r="AE42" s="271"/>
      <c r="AF42" s="272"/>
      <c r="AG42" s="271"/>
      <c r="AH42" s="5"/>
      <c r="AI42" s="5"/>
      <c r="AJ42" s="5"/>
      <c r="AK42" s="108">
        <f t="shared" si="0"/>
        <v>8</v>
      </c>
    </row>
    <row r="43" spans="1:53" ht="14.4" x14ac:dyDescent="0.3">
      <c r="A43" s="148">
        <v>37</v>
      </c>
      <c r="B43" s="149" t="s">
        <v>131</v>
      </c>
      <c r="C43" s="150" t="s">
        <v>143</v>
      </c>
      <c r="D43" s="86">
        <v>1</v>
      </c>
      <c r="E43" s="86">
        <v>1</v>
      </c>
      <c r="F43" s="86">
        <v>1</v>
      </c>
      <c r="G43" s="86">
        <v>1</v>
      </c>
      <c r="H43" s="84"/>
      <c r="I43" s="103">
        <v>1</v>
      </c>
      <c r="J43" s="107">
        <v>1</v>
      </c>
      <c r="K43" s="142">
        <v>1</v>
      </c>
      <c r="L43" s="107">
        <v>1</v>
      </c>
      <c r="M43" s="107">
        <v>1</v>
      </c>
      <c r="N43" s="107">
        <v>1</v>
      </c>
      <c r="O43" s="107">
        <v>1</v>
      </c>
      <c r="P43" s="89"/>
      <c r="Q43" s="264"/>
      <c r="R43" s="264"/>
      <c r="S43" s="264"/>
      <c r="T43" s="265"/>
      <c r="U43" s="265"/>
      <c r="V43" s="264"/>
      <c r="W43" s="265"/>
      <c r="X43" s="9"/>
      <c r="Y43" s="268"/>
      <c r="Z43" s="92"/>
      <c r="AA43" s="269"/>
      <c r="AB43" s="92"/>
      <c r="AC43" s="9"/>
      <c r="AD43" s="271"/>
      <c r="AE43" s="271"/>
      <c r="AF43" s="272"/>
      <c r="AG43" s="271"/>
      <c r="AH43" s="5"/>
      <c r="AI43" s="5"/>
      <c r="AJ43" s="5"/>
      <c r="AK43" s="108">
        <f t="shared" si="0"/>
        <v>11</v>
      </c>
    </row>
    <row r="44" spans="1:53" ht="14.4" x14ac:dyDescent="0.3">
      <c r="A44" s="33"/>
      <c r="B44" s="133"/>
      <c r="C44" s="134"/>
      <c r="D44" s="135"/>
      <c r="E44" s="135"/>
      <c r="F44" s="135"/>
      <c r="G44" s="135"/>
      <c r="H44" s="136"/>
      <c r="I44" s="134"/>
      <c r="J44" s="134"/>
      <c r="K44" s="134"/>
      <c r="L44" s="134"/>
      <c r="M44" s="134"/>
      <c r="N44" s="134"/>
      <c r="O44" s="134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110"/>
      <c r="AH44" s="110"/>
      <c r="AI44" s="110"/>
      <c r="AJ44" s="110"/>
    </row>
    <row r="45" spans="1:53" ht="14.4" x14ac:dyDescent="0.3">
      <c r="B45" s="133"/>
      <c r="C45" s="134"/>
      <c r="D45" s="135"/>
      <c r="E45" s="135"/>
      <c r="F45" s="135"/>
      <c r="G45" s="135"/>
      <c r="H45" s="136"/>
      <c r="I45" s="134"/>
      <c r="J45" s="134"/>
      <c r="K45" s="134"/>
      <c r="L45" s="134"/>
      <c r="M45" s="134"/>
      <c r="N45" s="134"/>
      <c r="O45" s="134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110"/>
      <c r="AH45" s="110"/>
      <c r="AI45" s="110"/>
      <c r="AJ45" s="110"/>
    </row>
    <row r="46" spans="1:53" ht="14.4" x14ac:dyDescent="0.3">
      <c r="B46" s="133"/>
      <c r="C46" s="134"/>
      <c r="D46" s="135"/>
      <c r="E46" s="135"/>
      <c r="F46" s="135"/>
      <c r="G46" s="135"/>
      <c r="H46" s="136"/>
      <c r="I46" s="134"/>
      <c r="J46" s="134"/>
      <c r="K46" s="134"/>
      <c r="L46" s="134"/>
      <c r="M46" s="134"/>
      <c r="N46" s="134"/>
      <c r="O46" s="134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</row>
    <row r="47" spans="1:53" ht="14.4" x14ac:dyDescent="0.3">
      <c r="B47" s="133"/>
      <c r="C47" s="134"/>
      <c r="D47" s="135"/>
      <c r="E47" s="135"/>
      <c r="F47" s="135"/>
      <c r="G47" s="135"/>
      <c r="H47" s="136"/>
      <c r="I47" s="134"/>
      <c r="J47" s="134"/>
      <c r="K47" s="134"/>
      <c r="L47" s="134"/>
      <c r="M47" s="134"/>
      <c r="N47" s="134"/>
      <c r="O47" s="134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110"/>
      <c r="AH47" s="110"/>
      <c r="AI47" s="110"/>
      <c r="AJ47" s="110"/>
    </row>
    <row r="48" spans="1:53" ht="14.4" x14ac:dyDescent="0.3">
      <c r="B48" s="133"/>
      <c r="C48" s="134"/>
      <c r="D48" s="135"/>
      <c r="E48" s="135"/>
      <c r="F48" s="135"/>
      <c r="G48" s="135"/>
      <c r="H48" s="136"/>
      <c r="I48" s="134"/>
      <c r="J48" s="134"/>
      <c r="K48" s="134"/>
      <c r="L48" s="134"/>
      <c r="M48" s="134"/>
      <c r="N48" s="134"/>
      <c r="O48" s="134"/>
      <c r="P48" s="2"/>
      <c r="Q48" s="33"/>
      <c r="R48" s="137"/>
      <c r="S48" s="137"/>
      <c r="T48" s="137"/>
      <c r="U48" s="137"/>
      <c r="V48" s="137"/>
      <c r="W48" s="137"/>
      <c r="X48" s="138"/>
      <c r="Y48" s="139"/>
      <c r="Z48" s="139"/>
      <c r="AA48" s="110"/>
      <c r="AB48" s="110"/>
      <c r="AC48" s="110"/>
      <c r="AD48" s="110"/>
      <c r="AE48" s="110"/>
      <c r="AF48" s="110"/>
      <c r="AG48" s="33"/>
      <c r="AH48" s="33"/>
      <c r="AI48" s="33"/>
      <c r="AJ48" s="33"/>
    </row>
    <row r="49" spans="2:36" ht="14.4" x14ac:dyDescent="0.3">
      <c r="B49" s="133"/>
      <c r="C49" s="134"/>
      <c r="D49" s="135"/>
      <c r="E49" s="135"/>
      <c r="F49" s="135"/>
      <c r="G49" s="135"/>
      <c r="H49" s="136"/>
      <c r="I49" s="134"/>
      <c r="J49" s="134"/>
      <c r="K49" s="134"/>
      <c r="L49" s="134"/>
      <c r="M49" s="134"/>
      <c r="N49" s="134"/>
      <c r="O49" s="134"/>
      <c r="P49" s="2"/>
      <c r="Q49" s="33"/>
      <c r="R49" s="137"/>
      <c r="S49" s="137"/>
      <c r="T49" s="137"/>
      <c r="U49" s="137"/>
      <c r="V49" s="137"/>
      <c r="W49" s="137"/>
      <c r="X49" s="138"/>
      <c r="Y49" s="139"/>
      <c r="Z49" s="139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</row>
    <row r="50" spans="2:36" ht="14.4" x14ac:dyDescent="0.3">
      <c r="B50" s="133"/>
      <c r="C50" s="134"/>
      <c r="D50" s="135"/>
      <c r="E50" s="135"/>
      <c r="F50" s="135"/>
      <c r="G50" s="135"/>
      <c r="H50" s="136"/>
      <c r="I50" s="134"/>
      <c r="J50" s="134"/>
      <c r="K50" s="134"/>
      <c r="L50" s="134"/>
      <c r="M50" s="134"/>
      <c r="N50" s="134"/>
      <c r="O50" s="134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</row>
    <row r="51" spans="2:36" ht="14.4" x14ac:dyDescent="0.3">
      <c r="B51" s="133"/>
      <c r="C51" s="134"/>
      <c r="D51" s="135"/>
      <c r="E51" s="135"/>
      <c r="F51" s="135"/>
      <c r="G51" s="135"/>
      <c r="H51" s="136"/>
      <c r="I51" s="134"/>
      <c r="J51" s="134"/>
      <c r="K51" s="134"/>
      <c r="L51" s="134"/>
      <c r="M51" s="134"/>
      <c r="N51" s="134"/>
      <c r="O51" s="134"/>
      <c r="P51" s="2"/>
      <c r="Q51" s="33"/>
      <c r="R51" s="137"/>
      <c r="S51" s="137"/>
      <c r="T51" s="137"/>
      <c r="U51" s="137"/>
      <c r="V51" s="137"/>
      <c r="W51" s="137"/>
      <c r="X51" s="138"/>
      <c r="Y51" s="139"/>
      <c r="Z51" s="139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</row>
    <row r="52" spans="2:36" ht="14.4" x14ac:dyDescent="0.3">
      <c r="B52" s="133"/>
      <c r="C52" s="134"/>
      <c r="D52" s="135"/>
      <c r="E52" s="135"/>
      <c r="F52" s="135"/>
      <c r="G52" s="135"/>
      <c r="H52" s="136"/>
      <c r="I52" s="134"/>
      <c r="J52" s="134"/>
      <c r="K52" s="134"/>
      <c r="L52" s="134"/>
      <c r="M52" s="134"/>
      <c r="N52" s="134"/>
      <c r="O52" s="134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</row>
  </sheetData>
  <sortState xmlns:xlrd2="http://schemas.microsoft.com/office/spreadsheetml/2017/richdata2" ref="B7:AK33">
    <sortCondition ref="B7:B33"/>
  </sortState>
  <mergeCells count="3">
    <mergeCell ref="AD5:AE5"/>
    <mergeCell ref="Q5:S5"/>
    <mergeCell ref="Y5:Z5"/>
  </mergeCells>
  <phoneticPr fontId="39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topLeftCell="A25" zoomScaleNormal="100" workbookViewId="0">
      <selection activeCell="L42" sqref="L42"/>
    </sheetView>
  </sheetViews>
  <sheetFormatPr baseColWidth="10" defaultColWidth="8.6640625" defaultRowHeight="15" customHeight="1" x14ac:dyDescent="0.3"/>
  <cols>
    <col min="1" max="1" width="5.88671875" customWidth="1"/>
    <col min="2" max="2" width="34.109375" customWidth="1"/>
    <col min="3" max="3" width="5" customWidth="1"/>
    <col min="4" max="4" width="4.6640625" customWidth="1"/>
    <col min="5" max="5" width="3.88671875" customWidth="1"/>
    <col min="6" max="6" width="4.5546875" customWidth="1"/>
    <col min="7" max="13" width="4" customWidth="1"/>
    <col min="14" max="17" width="4.5546875" customWidth="1"/>
    <col min="18" max="18" width="9" customWidth="1"/>
    <col min="19" max="19" width="7.88671875" customWidth="1"/>
    <col min="20" max="20" width="6.109375" customWidth="1"/>
    <col min="21" max="21" width="83" customWidth="1"/>
    <col min="22" max="22" width="18.5546875" customWidth="1"/>
    <col min="23" max="23" width="5.33203125" customWidth="1"/>
    <col min="24" max="24" width="10" customWidth="1"/>
    <col min="25" max="25" width="22" customWidth="1"/>
    <col min="26" max="26" width="16.88671875" customWidth="1"/>
    <col min="27" max="27" width="7" customWidth="1"/>
    <col min="28" max="30" width="6.5546875" customWidth="1"/>
    <col min="31" max="31" width="5.33203125" customWidth="1"/>
    <col min="32" max="33" width="3.5546875" customWidth="1"/>
    <col min="34" max="34" width="5.44140625" customWidth="1"/>
    <col min="35" max="35" width="4.5546875" customWidth="1"/>
    <col min="36" max="36" width="4.33203125" customWidth="1"/>
    <col min="37" max="37" width="5.6640625" customWidth="1"/>
    <col min="38" max="38" width="5.44140625" customWidth="1"/>
    <col min="39" max="39" width="7.5546875" customWidth="1"/>
    <col min="40" max="40" width="6.5546875" customWidth="1"/>
    <col min="41" max="41" width="5.33203125" customWidth="1"/>
    <col min="42" max="42" width="6.44140625" customWidth="1"/>
    <col min="43" max="45" width="5.44140625" customWidth="1"/>
    <col min="46" max="46" width="6.44140625" customWidth="1"/>
    <col min="47" max="47" width="5" customWidth="1"/>
    <col min="48" max="48" width="5.109375" customWidth="1"/>
    <col min="49" max="1034" width="10.5546875" customWidth="1"/>
  </cols>
  <sheetData>
    <row r="1" spans="1:22" ht="23.4" x14ac:dyDescent="0.45">
      <c r="G1" s="3" t="s">
        <v>39</v>
      </c>
      <c r="H1" s="3"/>
      <c r="I1" s="3"/>
      <c r="J1" s="3"/>
      <c r="K1" s="3"/>
      <c r="L1" s="3"/>
      <c r="M1" s="3"/>
      <c r="T1" s="54" t="s">
        <v>40</v>
      </c>
    </row>
    <row r="2" spans="1:22" ht="23.4" x14ac:dyDescent="0.45">
      <c r="G2" s="3"/>
      <c r="H2" s="3"/>
      <c r="I2" s="3"/>
      <c r="J2" s="3" t="s">
        <v>41</v>
      </c>
      <c r="K2" s="3"/>
      <c r="L2" s="3"/>
      <c r="M2" s="3"/>
    </row>
    <row r="3" spans="1:22" ht="24.75" customHeight="1" x14ac:dyDescent="0.35">
      <c r="B3" s="11" t="s">
        <v>1</v>
      </c>
      <c r="H3" s="34"/>
      <c r="I3" s="34"/>
      <c r="J3" s="34"/>
      <c r="K3" s="34"/>
      <c r="L3" s="34"/>
      <c r="M3" s="34"/>
      <c r="R3" s="34" t="s">
        <v>42</v>
      </c>
    </row>
    <row r="5" spans="1:22" ht="30" customHeight="1" x14ac:dyDescent="0.3">
      <c r="A5" s="12"/>
      <c r="B5" s="1"/>
      <c r="C5" s="167">
        <v>1</v>
      </c>
      <c r="D5" s="168">
        <v>2</v>
      </c>
      <c r="E5" s="169">
        <v>3</v>
      </c>
      <c r="F5" s="168">
        <v>4</v>
      </c>
      <c r="G5" s="170">
        <v>5</v>
      </c>
      <c r="H5" s="170">
        <v>6</v>
      </c>
      <c r="I5" s="170">
        <v>7</v>
      </c>
      <c r="J5" s="170">
        <v>8</v>
      </c>
      <c r="K5" s="170">
        <v>9</v>
      </c>
      <c r="L5" s="170">
        <v>10</v>
      </c>
      <c r="M5" s="170">
        <v>11</v>
      </c>
      <c r="N5" s="243">
        <v>12</v>
      </c>
      <c r="O5" s="166">
        <v>13</v>
      </c>
      <c r="P5" s="166">
        <v>14</v>
      </c>
      <c r="Q5" s="166">
        <v>15</v>
      </c>
      <c r="R5" s="8" t="s">
        <v>43</v>
      </c>
      <c r="S5" s="5"/>
      <c r="T5" s="109" t="s">
        <v>44</v>
      </c>
      <c r="U5" s="160" t="s">
        <v>45</v>
      </c>
      <c r="V5" s="109" t="s">
        <v>46</v>
      </c>
    </row>
    <row r="6" spans="1:22" ht="15.75" customHeight="1" x14ac:dyDescent="0.3">
      <c r="A6" s="10">
        <v>1</v>
      </c>
      <c r="B6" s="39" t="s">
        <v>79</v>
      </c>
      <c r="C6" s="171">
        <v>1</v>
      </c>
      <c r="D6" s="171">
        <v>1</v>
      </c>
      <c r="E6" s="171">
        <v>1</v>
      </c>
      <c r="F6" s="171">
        <v>1</v>
      </c>
      <c r="G6" s="173">
        <v>1</v>
      </c>
      <c r="H6" s="173">
        <v>0</v>
      </c>
      <c r="I6" s="169"/>
      <c r="J6" s="172"/>
      <c r="K6" s="168"/>
      <c r="L6" s="168"/>
      <c r="M6" s="174"/>
      <c r="N6" s="244"/>
      <c r="O6" s="40"/>
      <c r="P6" s="40"/>
      <c r="Q6" s="40"/>
      <c r="R6" s="40">
        <f>SUM(C6:Q6)</f>
        <v>5</v>
      </c>
      <c r="S6" s="50"/>
      <c r="T6" s="109">
        <v>1</v>
      </c>
      <c r="U6" s="161" t="s">
        <v>161</v>
      </c>
      <c r="V6" s="162" t="s">
        <v>162</v>
      </c>
    </row>
    <row r="7" spans="1:22" ht="15.75" customHeight="1" x14ac:dyDescent="0.3">
      <c r="A7" s="10">
        <v>2</v>
      </c>
      <c r="B7" s="39" t="s">
        <v>81</v>
      </c>
      <c r="C7" s="171">
        <v>1</v>
      </c>
      <c r="D7" s="171">
        <v>1</v>
      </c>
      <c r="E7" s="171">
        <v>1</v>
      </c>
      <c r="F7" s="171">
        <v>1</v>
      </c>
      <c r="G7" s="173">
        <v>1</v>
      </c>
      <c r="H7" s="173">
        <v>1</v>
      </c>
      <c r="I7" s="169"/>
      <c r="J7" s="172"/>
      <c r="K7" s="168"/>
      <c r="L7" s="168"/>
      <c r="M7" s="174"/>
      <c r="N7" s="244"/>
      <c r="O7" s="40"/>
      <c r="P7" s="40"/>
      <c r="Q7" s="40"/>
      <c r="R7" s="40">
        <f t="shared" ref="R7:R37" si="0">SUM(C7:Q7)</f>
        <v>6</v>
      </c>
      <c r="S7" s="50"/>
      <c r="T7" s="109">
        <v>2</v>
      </c>
      <c r="U7" s="161" t="s">
        <v>163</v>
      </c>
      <c r="V7" s="162" t="s">
        <v>149</v>
      </c>
    </row>
    <row r="8" spans="1:22" ht="15.75" customHeight="1" x14ac:dyDescent="0.3">
      <c r="A8" s="10">
        <v>3</v>
      </c>
      <c r="B8" s="39" t="s">
        <v>83</v>
      </c>
      <c r="C8" s="171">
        <v>1</v>
      </c>
      <c r="D8" s="171">
        <v>1</v>
      </c>
      <c r="E8" s="171">
        <v>1</v>
      </c>
      <c r="F8" s="173">
        <v>0.5</v>
      </c>
      <c r="G8" s="173">
        <v>1</v>
      </c>
      <c r="H8" s="172">
        <v>1</v>
      </c>
      <c r="I8" s="169"/>
      <c r="J8" s="172"/>
      <c r="K8" s="175"/>
      <c r="L8" s="175"/>
      <c r="M8" s="174"/>
      <c r="N8" s="244"/>
      <c r="O8" s="40"/>
      <c r="P8" s="40"/>
      <c r="Q8" s="40"/>
      <c r="R8" s="40">
        <f t="shared" si="0"/>
        <v>5.5</v>
      </c>
      <c r="S8" s="50"/>
      <c r="T8" s="109">
        <v>3</v>
      </c>
      <c r="U8" s="161" t="s">
        <v>164</v>
      </c>
      <c r="V8" s="162" t="s">
        <v>149</v>
      </c>
    </row>
    <row r="9" spans="1:22" ht="15.75" customHeight="1" x14ac:dyDescent="0.3">
      <c r="A9" s="10">
        <v>4</v>
      </c>
      <c r="B9" s="39" t="s">
        <v>85</v>
      </c>
      <c r="C9" s="171">
        <v>1</v>
      </c>
      <c r="D9" s="171">
        <v>1</v>
      </c>
      <c r="E9" s="171">
        <v>1</v>
      </c>
      <c r="F9" s="171">
        <v>1</v>
      </c>
      <c r="G9" s="173">
        <v>1</v>
      </c>
      <c r="H9" s="173">
        <v>1</v>
      </c>
      <c r="I9" s="169"/>
      <c r="J9" s="172"/>
      <c r="K9" s="168"/>
      <c r="L9" s="168"/>
      <c r="M9" s="174"/>
      <c r="N9" s="244"/>
      <c r="O9" s="40"/>
      <c r="P9" s="40"/>
      <c r="Q9" s="40"/>
      <c r="R9" s="40">
        <f t="shared" si="0"/>
        <v>6</v>
      </c>
      <c r="S9" s="50"/>
      <c r="T9" s="109">
        <v>4</v>
      </c>
      <c r="U9" s="163" t="s">
        <v>165</v>
      </c>
      <c r="V9" s="162" t="s">
        <v>149</v>
      </c>
    </row>
    <row r="10" spans="1:22" ht="15.75" customHeight="1" x14ac:dyDescent="0.3">
      <c r="A10" s="10">
        <v>5</v>
      </c>
      <c r="B10" s="39" t="s">
        <v>86</v>
      </c>
      <c r="C10" s="171">
        <v>1</v>
      </c>
      <c r="D10" s="171">
        <v>1</v>
      </c>
      <c r="E10" s="171">
        <v>1</v>
      </c>
      <c r="F10" s="171">
        <v>1</v>
      </c>
      <c r="G10" s="173">
        <v>1</v>
      </c>
      <c r="H10" s="173">
        <v>1</v>
      </c>
      <c r="I10" s="169"/>
      <c r="J10" s="172"/>
      <c r="K10" s="168"/>
      <c r="L10" s="168"/>
      <c r="M10" s="174"/>
      <c r="N10" s="244"/>
      <c r="O10" s="40"/>
      <c r="P10" s="40"/>
      <c r="Q10" s="40"/>
      <c r="R10" s="40">
        <f t="shared" si="0"/>
        <v>6</v>
      </c>
      <c r="S10" s="50"/>
      <c r="T10" s="109">
        <v>5</v>
      </c>
      <c r="U10" s="164" t="s">
        <v>166</v>
      </c>
      <c r="V10" s="162" t="s">
        <v>158</v>
      </c>
    </row>
    <row r="11" spans="1:22" ht="15.75" customHeight="1" x14ac:dyDescent="0.3">
      <c r="A11" s="10">
        <v>6</v>
      </c>
      <c r="B11" s="39" t="s">
        <v>89</v>
      </c>
      <c r="C11" s="171">
        <v>1</v>
      </c>
      <c r="D11" s="171">
        <v>1</v>
      </c>
      <c r="E11" s="171">
        <v>1</v>
      </c>
      <c r="F11" s="171">
        <v>1</v>
      </c>
      <c r="G11" s="173">
        <v>1</v>
      </c>
      <c r="H11" s="172">
        <v>1</v>
      </c>
      <c r="I11" s="169"/>
      <c r="J11" s="172"/>
      <c r="K11" s="175"/>
      <c r="L11" s="175"/>
      <c r="M11" s="174"/>
      <c r="N11" s="244"/>
      <c r="O11" s="40"/>
      <c r="P11" s="40"/>
      <c r="Q11" s="40"/>
      <c r="R11" s="40">
        <f t="shared" si="0"/>
        <v>6</v>
      </c>
      <c r="S11" s="50"/>
      <c r="T11" s="109">
        <v>6</v>
      </c>
      <c r="U11" s="161" t="s">
        <v>167</v>
      </c>
      <c r="V11" s="162" t="s">
        <v>168</v>
      </c>
    </row>
    <row r="12" spans="1:22" ht="15.75" customHeight="1" x14ac:dyDescent="0.3">
      <c r="A12" s="10">
        <v>7</v>
      </c>
      <c r="B12" s="39" t="s">
        <v>90</v>
      </c>
      <c r="C12" s="171">
        <v>0</v>
      </c>
      <c r="D12" s="171">
        <v>0</v>
      </c>
      <c r="E12" s="171">
        <v>0</v>
      </c>
      <c r="F12" s="171">
        <v>0</v>
      </c>
      <c r="G12" s="173">
        <v>1</v>
      </c>
      <c r="H12" s="173">
        <v>1</v>
      </c>
      <c r="I12" s="169"/>
      <c r="J12" s="172"/>
      <c r="K12" s="168"/>
      <c r="L12" s="168"/>
      <c r="M12" s="174"/>
      <c r="N12" s="244"/>
      <c r="O12" s="40"/>
      <c r="P12" s="40"/>
      <c r="Q12" s="40"/>
      <c r="R12" s="40">
        <f t="shared" si="0"/>
        <v>2</v>
      </c>
      <c r="S12" s="50"/>
      <c r="T12" s="187"/>
      <c r="U12" s="188"/>
      <c r="V12" s="189"/>
    </row>
    <row r="13" spans="1:22" ht="15.75" customHeight="1" x14ac:dyDescent="0.3">
      <c r="A13" s="10">
        <v>8</v>
      </c>
      <c r="B13" s="39" t="s">
        <v>91</v>
      </c>
      <c r="C13" s="171">
        <v>1</v>
      </c>
      <c r="D13" s="171">
        <v>1</v>
      </c>
      <c r="E13" s="171">
        <v>1</v>
      </c>
      <c r="F13" s="171">
        <v>1</v>
      </c>
      <c r="G13" s="173">
        <v>1</v>
      </c>
      <c r="H13" s="171">
        <v>1</v>
      </c>
      <c r="I13" s="169"/>
      <c r="J13" s="172"/>
      <c r="K13" s="168"/>
      <c r="L13" s="168"/>
      <c r="M13" s="174"/>
      <c r="N13" s="244"/>
      <c r="O13" s="40"/>
      <c r="P13" s="40"/>
      <c r="Q13" s="40"/>
      <c r="R13" s="40">
        <f t="shared" si="0"/>
        <v>6</v>
      </c>
      <c r="S13" s="50"/>
      <c r="T13" s="31"/>
      <c r="V13" s="197"/>
    </row>
    <row r="14" spans="1:22" ht="15.75" customHeight="1" x14ac:dyDescent="0.3">
      <c r="A14" s="10">
        <v>9</v>
      </c>
      <c r="B14" s="39" t="s">
        <v>17</v>
      </c>
      <c r="C14" s="171">
        <v>1</v>
      </c>
      <c r="D14" s="171">
        <v>1</v>
      </c>
      <c r="E14" s="171">
        <v>1</v>
      </c>
      <c r="F14" s="173">
        <v>0</v>
      </c>
      <c r="G14" s="173">
        <v>0</v>
      </c>
      <c r="H14" s="173">
        <v>1</v>
      </c>
      <c r="I14" s="169"/>
      <c r="J14" s="172"/>
      <c r="K14" s="168"/>
      <c r="L14" s="168"/>
      <c r="M14" s="174"/>
      <c r="N14" s="244"/>
      <c r="O14" s="40"/>
      <c r="P14" s="40"/>
      <c r="Q14" s="40"/>
      <c r="R14" s="40">
        <f t="shared" si="0"/>
        <v>4</v>
      </c>
      <c r="S14" s="50"/>
      <c r="T14" s="31"/>
      <c r="V14" s="197"/>
    </row>
    <row r="15" spans="1:22" ht="15.75" customHeight="1" x14ac:dyDescent="0.3">
      <c r="A15" s="10">
        <v>10</v>
      </c>
      <c r="B15" s="39" t="s">
        <v>93</v>
      </c>
      <c r="C15" s="171">
        <v>1</v>
      </c>
      <c r="D15" s="171">
        <v>1</v>
      </c>
      <c r="E15" s="171">
        <v>1</v>
      </c>
      <c r="F15" s="171">
        <v>1</v>
      </c>
      <c r="G15" s="173">
        <v>1</v>
      </c>
      <c r="H15" s="173">
        <v>1</v>
      </c>
      <c r="I15" s="169"/>
      <c r="J15" s="172"/>
      <c r="K15" s="168"/>
      <c r="L15" s="168"/>
      <c r="M15" s="174"/>
      <c r="N15" s="244"/>
      <c r="O15" s="40"/>
      <c r="P15" s="40"/>
      <c r="Q15" s="40"/>
      <c r="R15" s="40">
        <f t="shared" si="0"/>
        <v>6</v>
      </c>
      <c r="S15" s="50"/>
      <c r="T15" s="31"/>
      <c r="V15" s="197"/>
    </row>
    <row r="16" spans="1:22" ht="15.75" customHeight="1" x14ac:dyDescent="0.3">
      <c r="A16" s="10">
        <v>11</v>
      </c>
      <c r="B16" s="39" t="s">
        <v>94</v>
      </c>
      <c r="C16" s="171">
        <v>1</v>
      </c>
      <c r="D16" s="171">
        <v>1</v>
      </c>
      <c r="E16" s="171">
        <v>1</v>
      </c>
      <c r="F16" s="171">
        <v>1</v>
      </c>
      <c r="G16" s="173">
        <v>1</v>
      </c>
      <c r="H16" s="172">
        <v>1</v>
      </c>
      <c r="I16" s="169"/>
      <c r="J16" s="172"/>
      <c r="K16" s="175"/>
      <c r="L16" s="175"/>
      <c r="M16" s="174"/>
      <c r="N16" s="244"/>
      <c r="O16" s="40"/>
      <c r="P16" s="40"/>
      <c r="Q16" s="40"/>
      <c r="R16" s="40">
        <f t="shared" si="0"/>
        <v>6</v>
      </c>
      <c r="S16" s="50"/>
      <c r="T16" s="31"/>
      <c r="V16" s="197"/>
    </row>
    <row r="17" spans="1:22" ht="15.75" customHeight="1" x14ac:dyDescent="0.3">
      <c r="A17" s="10">
        <v>12</v>
      </c>
      <c r="B17" s="39" t="s">
        <v>95</v>
      </c>
      <c r="C17" s="171">
        <v>1</v>
      </c>
      <c r="D17" s="171">
        <v>1</v>
      </c>
      <c r="E17" s="172">
        <v>1</v>
      </c>
      <c r="F17" s="173">
        <v>1</v>
      </c>
      <c r="G17" s="173">
        <v>1</v>
      </c>
      <c r="H17" s="172">
        <v>1</v>
      </c>
      <c r="I17" s="169"/>
      <c r="J17" s="172"/>
      <c r="K17" s="175"/>
      <c r="L17" s="175"/>
      <c r="M17" s="174"/>
      <c r="N17" s="244"/>
      <c r="O17" s="40"/>
      <c r="P17" s="40"/>
      <c r="Q17" s="40"/>
      <c r="R17" s="40">
        <f t="shared" si="0"/>
        <v>6</v>
      </c>
      <c r="S17" s="50"/>
      <c r="T17" s="31"/>
      <c r="V17" s="197"/>
    </row>
    <row r="18" spans="1:22" ht="15.75" customHeight="1" x14ac:dyDescent="0.3">
      <c r="A18" s="10">
        <v>13</v>
      </c>
      <c r="B18" s="39" t="s">
        <v>96</v>
      </c>
      <c r="C18" s="171">
        <v>1</v>
      </c>
      <c r="D18" s="171">
        <v>1</v>
      </c>
      <c r="E18" s="172">
        <v>1</v>
      </c>
      <c r="F18" s="173">
        <v>1</v>
      </c>
      <c r="G18" s="173">
        <v>1</v>
      </c>
      <c r="H18" s="172">
        <v>1</v>
      </c>
      <c r="I18" s="169"/>
      <c r="J18" s="172"/>
      <c r="K18" s="175"/>
      <c r="L18" s="175"/>
      <c r="M18" s="174"/>
      <c r="N18" s="244"/>
      <c r="O18" s="40"/>
      <c r="P18" s="40"/>
      <c r="Q18" s="40"/>
      <c r="R18" s="40">
        <f t="shared" si="0"/>
        <v>6</v>
      </c>
      <c r="S18" s="50"/>
      <c r="T18" s="31"/>
    </row>
    <row r="19" spans="1:22" ht="15.75" customHeight="1" x14ac:dyDescent="0.3">
      <c r="A19" s="10">
        <v>14</v>
      </c>
      <c r="B19" s="39" t="s">
        <v>97</v>
      </c>
      <c r="C19" s="171">
        <v>1</v>
      </c>
      <c r="D19" s="171">
        <v>0</v>
      </c>
      <c r="E19" s="171">
        <v>0</v>
      </c>
      <c r="F19" s="171">
        <v>0</v>
      </c>
      <c r="G19" s="173">
        <v>0</v>
      </c>
      <c r="H19" s="172">
        <v>1</v>
      </c>
      <c r="I19" s="169"/>
      <c r="J19" s="172"/>
      <c r="K19" s="175"/>
      <c r="L19" s="175"/>
      <c r="M19" s="174"/>
      <c r="N19" s="244"/>
      <c r="O19" s="40"/>
      <c r="P19" s="40"/>
      <c r="Q19" s="40"/>
      <c r="R19" s="40">
        <f t="shared" si="0"/>
        <v>2</v>
      </c>
      <c r="S19" s="50"/>
      <c r="T19" s="31"/>
    </row>
    <row r="20" spans="1:22" ht="15.75" customHeight="1" x14ac:dyDescent="0.3">
      <c r="A20" s="10">
        <v>15</v>
      </c>
      <c r="B20" s="39" t="s">
        <v>98</v>
      </c>
      <c r="C20" s="171">
        <v>1</v>
      </c>
      <c r="D20" s="171">
        <v>1</v>
      </c>
      <c r="E20" s="171">
        <v>1</v>
      </c>
      <c r="F20" s="171">
        <v>1</v>
      </c>
      <c r="G20" s="173">
        <v>1</v>
      </c>
      <c r="H20" s="172">
        <v>1</v>
      </c>
      <c r="I20" s="169"/>
      <c r="J20" s="172"/>
      <c r="K20" s="175"/>
      <c r="L20" s="175"/>
      <c r="M20" s="174"/>
      <c r="N20" s="244"/>
      <c r="O20" s="40"/>
      <c r="P20" s="40"/>
      <c r="Q20" s="40"/>
      <c r="R20" s="40">
        <f t="shared" si="0"/>
        <v>6</v>
      </c>
      <c r="S20" s="50"/>
      <c r="T20" s="31"/>
    </row>
    <row r="21" spans="1:22" ht="15.75" customHeight="1" x14ac:dyDescent="0.3">
      <c r="A21" s="10">
        <v>16</v>
      </c>
      <c r="B21" s="39" t="s">
        <v>99</v>
      </c>
      <c r="C21" s="171">
        <v>0</v>
      </c>
      <c r="D21" s="171">
        <v>1</v>
      </c>
      <c r="E21" s="172">
        <v>1</v>
      </c>
      <c r="F21" s="173">
        <v>0</v>
      </c>
      <c r="G21" s="173">
        <v>1</v>
      </c>
      <c r="H21" s="173">
        <v>1</v>
      </c>
      <c r="I21" s="169"/>
      <c r="J21" s="172"/>
      <c r="K21" s="168"/>
      <c r="L21" s="168"/>
      <c r="M21" s="174"/>
      <c r="N21" s="244"/>
      <c r="O21" s="40"/>
      <c r="P21" s="40"/>
      <c r="Q21" s="40"/>
      <c r="R21" s="40">
        <f t="shared" si="0"/>
        <v>4</v>
      </c>
      <c r="S21" s="50"/>
      <c r="T21" s="31"/>
      <c r="U21" s="68"/>
      <c r="V21" s="4"/>
    </row>
    <row r="22" spans="1:22" ht="15.75" customHeight="1" x14ac:dyDescent="0.3">
      <c r="A22" s="10">
        <v>17</v>
      </c>
      <c r="B22" s="39" t="s">
        <v>100</v>
      </c>
      <c r="C22" s="171">
        <v>1</v>
      </c>
      <c r="D22" s="171">
        <v>1</v>
      </c>
      <c r="E22" s="172">
        <v>1</v>
      </c>
      <c r="F22" s="173">
        <v>0.5</v>
      </c>
      <c r="G22" s="173">
        <v>1</v>
      </c>
      <c r="H22" s="173">
        <v>1</v>
      </c>
      <c r="I22" s="169"/>
      <c r="J22" s="172"/>
      <c r="K22" s="168"/>
      <c r="L22" s="168"/>
      <c r="M22" s="174"/>
      <c r="N22" s="244"/>
      <c r="O22" s="40"/>
      <c r="P22" s="40"/>
      <c r="Q22" s="40"/>
      <c r="R22" s="40">
        <f t="shared" si="0"/>
        <v>5.5</v>
      </c>
      <c r="S22" s="50"/>
      <c r="T22" s="31"/>
      <c r="U22" s="68"/>
    </row>
    <row r="23" spans="1:22" ht="15.75" customHeight="1" x14ac:dyDescent="0.3">
      <c r="A23" s="10">
        <v>18</v>
      </c>
      <c r="B23" s="39" t="s">
        <v>101</v>
      </c>
      <c r="C23" s="171">
        <v>1</v>
      </c>
      <c r="D23" s="171">
        <v>1</v>
      </c>
      <c r="E23" s="172">
        <v>1</v>
      </c>
      <c r="F23" s="173">
        <v>0.5</v>
      </c>
      <c r="G23" s="173">
        <v>0</v>
      </c>
      <c r="H23" s="172">
        <v>0</v>
      </c>
      <c r="I23" s="169"/>
      <c r="J23" s="172"/>
      <c r="K23" s="175"/>
      <c r="L23" s="175"/>
      <c r="M23" s="174"/>
      <c r="N23" s="244"/>
      <c r="O23" s="40"/>
      <c r="P23" s="40"/>
      <c r="Q23" s="40"/>
      <c r="R23" s="40">
        <f t="shared" si="0"/>
        <v>3.5</v>
      </c>
      <c r="S23" s="50"/>
      <c r="U23" s="68"/>
    </row>
    <row r="24" spans="1:22" ht="15.75" customHeight="1" x14ac:dyDescent="0.3">
      <c r="A24" s="10">
        <v>19</v>
      </c>
      <c r="B24" s="39" t="s">
        <v>102</v>
      </c>
      <c r="C24" s="171">
        <v>1</v>
      </c>
      <c r="D24" s="171">
        <v>1</v>
      </c>
      <c r="E24" s="172">
        <v>1</v>
      </c>
      <c r="F24" s="173">
        <v>1</v>
      </c>
      <c r="G24" s="173">
        <v>1</v>
      </c>
      <c r="H24" s="172">
        <v>1</v>
      </c>
      <c r="I24" s="169"/>
      <c r="J24" s="172"/>
      <c r="K24" s="175"/>
      <c r="L24" s="175"/>
      <c r="M24" s="174"/>
      <c r="N24" s="244"/>
      <c r="O24" s="40"/>
      <c r="P24" s="40"/>
      <c r="Q24" s="40"/>
      <c r="R24" s="40">
        <f t="shared" si="0"/>
        <v>6</v>
      </c>
      <c r="S24" s="50"/>
      <c r="U24" s="68"/>
    </row>
    <row r="25" spans="1:22" ht="15.75" customHeight="1" x14ac:dyDescent="0.3">
      <c r="A25" s="10">
        <v>20</v>
      </c>
      <c r="B25" s="39" t="s">
        <v>103</v>
      </c>
      <c r="C25" s="171">
        <v>1</v>
      </c>
      <c r="D25" s="171">
        <v>1</v>
      </c>
      <c r="E25" s="171">
        <v>1</v>
      </c>
      <c r="F25" s="171">
        <v>1</v>
      </c>
      <c r="G25" s="173">
        <v>1</v>
      </c>
      <c r="H25" s="172">
        <v>1</v>
      </c>
      <c r="I25" s="169"/>
      <c r="J25" s="172"/>
      <c r="K25" s="175"/>
      <c r="L25" s="175"/>
      <c r="M25" s="174"/>
      <c r="N25" s="244"/>
      <c r="O25" s="40"/>
      <c r="P25" s="40"/>
      <c r="Q25" s="40"/>
      <c r="R25" s="40">
        <f t="shared" si="0"/>
        <v>6</v>
      </c>
      <c r="S25" s="50"/>
      <c r="V25" s="4"/>
    </row>
    <row r="26" spans="1:22" ht="15.75" customHeight="1" x14ac:dyDescent="0.3">
      <c r="A26" s="29">
        <v>21</v>
      </c>
      <c r="B26" s="39" t="s">
        <v>106</v>
      </c>
      <c r="C26" s="171">
        <v>1</v>
      </c>
      <c r="D26" s="171">
        <v>1</v>
      </c>
      <c r="E26" s="172">
        <v>1</v>
      </c>
      <c r="F26" s="173">
        <v>1</v>
      </c>
      <c r="G26" s="173">
        <v>1</v>
      </c>
      <c r="H26" s="172">
        <v>1</v>
      </c>
      <c r="I26" s="169"/>
      <c r="J26" s="172"/>
      <c r="K26" s="175"/>
      <c r="L26" s="175"/>
      <c r="M26" s="174"/>
      <c r="N26" s="244"/>
      <c r="O26" s="40"/>
      <c r="P26" s="40"/>
      <c r="Q26" s="40"/>
      <c r="R26" s="40">
        <f t="shared" si="0"/>
        <v>6</v>
      </c>
      <c r="S26" s="50"/>
    </row>
    <row r="27" spans="1:22" ht="14.4" x14ac:dyDescent="0.3">
      <c r="A27" s="16">
        <v>22</v>
      </c>
      <c r="B27" s="39" t="s">
        <v>107</v>
      </c>
      <c r="C27" s="171">
        <v>1</v>
      </c>
      <c r="D27" s="171">
        <v>1</v>
      </c>
      <c r="E27" s="172">
        <v>1</v>
      </c>
      <c r="F27" s="173">
        <v>1</v>
      </c>
      <c r="G27" s="173">
        <v>1</v>
      </c>
      <c r="H27" s="172">
        <v>1</v>
      </c>
      <c r="I27" s="169"/>
      <c r="J27" s="172"/>
      <c r="K27" s="175"/>
      <c r="L27" s="175"/>
      <c r="M27" s="174"/>
      <c r="N27" s="244"/>
      <c r="O27" s="40"/>
      <c r="P27" s="40"/>
      <c r="Q27" s="40"/>
      <c r="R27" s="40">
        <f t="shared" si="0"/>
        <v>6</v>
      </c>
      <c r="S27" s="50"/>
    </row>
    <row r="28" spans="1:22" ht="14.4" x14ac:dyDescent="0.3">
      <c r="A28" s="16">
        <v>23</v>
      </c>
      <c r="B28" s="39" t="s">
        <v>117</v>
      </c>
      <c r="C28" s="171">
        <v>1</v>
      </c>
      <c r="D28" s="171">
        <v>1</v>
      </c>
      <c r="E28" s="172">
        <v>0</v>
      </c>
      <c r="F28" s="173">
        <v>1</v>
      </c>
      <c r="G28" s="173">
        <v>1</v>
      </c>
      <c r="H28" s="172">
        <v>1</v>
      </c>
      <c r="I28" s="169"/>
      <c r="J28" s="172"/>
      <c r="K28" s="175"/>
      <c r="L28" s="175"/>
      <c r="M28" s="174"/>
      <c r="N28" s="244"/>
      <c r="O28" s="40"/>
      <c r="P28" s="40"/>
      <c r="Q28" s="40"/>
      <c r="R28" s="40">
        <f t="shared" si="0"/>
        <v>5</v>
      </c>
      <c r="S28" s="50"/>
    </row>
    <row r="29" spans="1:22" ht="14.4" x14ac:dyDescent="0.3">
      <c r="A29" s="16">
        <v>24</v>
      </c>
      <c r="B29" s="39" t="s">
        <v>118</v>
      </c>
      <c r="C29" s="171">
        <v>1</v>
      </c>
      <c r="D29" s="171">
        <v>1</v>
      </c>
      <c r="E29" s="172">
        <v>1</v>
      </c>
      <c r="F29" s="173">
        <v>1</v>
      </c>
      <c r="G29" s="173">
        <v>1</v>
      </c>
      <c r="H29" s="173">
        <v>1</v>
      </c>
      <c r="I29" s="169"/>
      <c r="J29" s="172"/>
      <c r="K29" s="168"/>
      <c r="L29" s="168"/>
      <c r="M29" s="174"/>
      <c r="N29" s="244"/>
      <c r="O29" s="40"/>
      <c r="P29" s="40"/>
      <c r="Q29" s="40"/>
      <c r="R29" s="40">
        <f t="shared" si="0"/>
        <v>6</v>
      </c>
      <c r="S29" s="50"/>
    </row>
    <row r="30" spans="1:22" ht="14.4" x14ac:dyDescent="0.3">
      <c r="A30" s="16">
        <v>25</v>
      </c>
      <c r="B30" s="39" t="s">
        <v>119</v>
      </c>
      <c r="C30" s="171">
        <v>1</v>
      </c>
      <c r="D30" s="171">
        <v>1</v>
      </c>
      <c r="E30" s="172">
        <v>1</v>
      </c>
      <c r="F30" s="173">
        <v>1</v>
      </c>
      <c r="G30" s="173">
        <v>1</v>
      </c>
      <c r="H30" s="173">
        <v>1</v>
      </c>
      <c r="I30" s="169"/>
      <c r="J30" s="172"/>
      <c r="K30" s="175"/>
      <c r="L30" s="175"/>
      <c r="M30" s="174"/>
      <c r="N30" s="245"/>
      <c r="O30" s="40"/>
      <c r="P30" s="40"/>
      <c r="Q30" s="40"/>
      <c r="R30" s="40">
        <f t="shared" si="0"/>
        <v>6</v>
      </c>
      <c r="S30" s="50"/>
    </row>
    <row r="31" spans="1:22" ht="14.4" x14ac:dyDescent="0.3">
      <c r="A31" s="16">
        <v>26</v>
      </c>
      <c r="B31" s="39" t="s">
        <v>120</v>
      </c>
      <c r="C31" s="171">
        <v>1</v>
      </c>
      <c r="D31" s="171">
        <v>1</v>
      </c>
      <c r="E31" s="172">
        <v>1</v>
      </c>
      <c r="F31" s="173">
        <v>1</v>
      </c>
      <c r="G31" s="173">
        <v>1</v>
      </c>
      <c r="H31" s="173">
        <v>1</v>
      </c>
      <c r="I31" s="169"/>
      <c r="J31" s="172"/>
      <c r="K31" s="168"/>
      <c r="L31" s="168"/>
      <c r="M31" s="174"/>
      <c r="N31" s="244"/>
      <c r="O31" s="40"/>
      <c r="P31" s="40"/>
      <c r="Q31" s="165"/>
      <c r="R31" s="40">
        <f t="shared" si="0"/>
        <v>6</v>
      </c>
      <c r="S31" s="50"/>
    </row>
    <row r="32" spans="1:22" ht="14.4" x14ac:dyDescent="0.3">
      <c r="A32" s="16">
        <v>27</v>
      </c>
      <c r="B32" s="39" t="s">
        <v>121</v>
      </c>
      <c r="C32" s="176">
        <v>1</v>
      </c>
      <c r="D32" s="171">
        <v>1</v>
      </c>
      <c r="E32" s="172">
        <v>1</v>
      </c>
      <c r="F32" s="173">
        <v>1</v>
      </c>
      <c r="G32" s="173">
        <v>1</v>
      </c>
      <c r="H32" s="173">
        <v>1</v>
      </c>
      <c r="I32" s="169"/>
      <c r="J32" s="172"/>
      <c r="K32" s="168"/>
      <c r="L32" s="168"/>
      <c r="M32" s="174"/>
      <c r="N32" s="244"/>
      <c r="O32" s="40"/>
      <c r="P32" s="40"/>
      <c r="Q32" s="40"/>
      <c r="R32" s="40">
        <f t="shared" si="0"/>
        <v>6</v>
      </c>
      <c r="S32" s="50"/>
    </row>
    <row r="33" spans="1:19" ht="14.4" x14ac:dyDescent="0.3">
      <c r="A33" s="16">
        <v>28</v>
      </c>
      <c r="B33" s="39" t="s">
        <v>122</v>
      </c>
      <c r="C33" s="171">
        <v>1</v>
      </c>
      <c r="D33" s="171">
        <v>0.5</v>
      </c>
      <c r="E33" s="172">
        <v>0</v>
      </c>
      <c r="F33" s="173">
        <v>1</v>
      </c>
      <c r="G33" s="173">
        <v>1</v>
      </c>
      <c r="H33" s="173">
        <v>1</v>
      </c>
      <c r="I33" s="169"/>
      <c r="J33" s="172"/>
      <c r="K33" s="168"/>
      <c r="L33" s="168"/>
      <c r="M33" s="174"/>
      <c r="N33" s="244"/>
      <c r="O33" s="40"/>
      <c r="P33" s="40"/>
      <c r="Q33" s="40"/>
      <c r="R33" s="40">
        <f t="shared" si="0"/>
        <v>4.5</v>
      </c>
      <c r="S33" s="50"/>
    </row>
    <row r="34" spans="1:19" ht="14.4" x14ac:dyDescent="0.3">
      <c r="A34" s="16">
        <v>29</v>
      </c>
      <c r="B34" s="39" t="s">
        <v>123</v>
      </c>
      <c r="C34" s="171">
        <v>1</v>
      </c>
      <c r="D34" s="171">
        <v>1</v>
      </c>
      <c r="E34" s="172">
        <v>1</v>
      </c>
      <c r="F34" s="173">
        <v>1</v>
      </c>
      <c r="G34" s="173">
        <v>1</v>
      </c>
      <c r="H34" s="172">
        <v>1</v>
      </c>
      <c r="I34" s="169"/>
      <c r="J34" s="172"/>
      <c r="K34" s="175"/>
      <c r="L34" s="175"/>
      <c r="M34" s="174"/>
      <c r="N34" s="244"/>
      <c r="O34" s="40"/>
      <c r="P34" s="40"/>
      <c r="Q34" s="40"/>
      <c r="R34" s="40">
        <f t="shared" si="0"/>
        <v>6</v>
      </c>
      <c r="S34" s="50"/>
    </row>
    <row r="35" spans="1:19" ht="14.4" x14ac:dyDescent="0.3">
      <c r="A35" s="16">
        <v>30</v>
      </c>
      <c r="B35" s="140" t="s">
        <v>124</v>
      </c>
      <c r="C35" s="177">
        <v>1</v>
      </c>
      <c r="D35" s="171">
        <v>1</v>
      </c>
      <c r="E35" s="172">
        <v>1</v>
      </c>
      <c r="F35" s="173">
        <v>1</v>
      </c>
      <c r="G35" s="173">
        <v>1</v>
      </c>
      <c r="H35" s="178">
        <v>1</v>
      </c>
      <c r="I35" s="169"/>
      <c r="J35" s="172"/>
      <c r="K35" s="179"/>
      <c r="L35" s="179"/>
      <c r="M35" s="174"/>
      <c r="N35" s="244"/>
      <c r="O35" s="40"/>
      <c r="P35" s="40"/>
      <c r="Q35" s="40"/>
      <c r="R35" s="40">
        <f t="shared" si="0"/>
        <v>6</v>
      </c>
      <c r="S35" s="50"/>
    </row>
    <row r="36" spans="1:19" ht="14.4" x14ac:dyDescent="0.3">
      <c r="A36" s="156">
        <v>31</v>
      </c>
      <c r="B36" s="149" t="s">
        <v>125</v>
      </c>
      <c r="C36" s="177">
        <v>0</v>
      </c>
      <c r="D36" s="177">
        <v>0</v>
      </c>
      <c r="E36" s="177">
        <v>0</v>
      </c>
      <c r="F36" s="177">
        <v>0</v>
      </c>
      <c r="G36" s="173">
        <v>1</v>
      </c>
      <c r="H36" s="178">
        <v>1</v>
      </c>
      <c r="I36" s="181"/>
      <c r="J36" s="180"/>
      <c r="K36" s="179"/>
      <c r="L36" s="179"/>
      <c r="M36" s="182"/>
      <c r="N36" s="246"/>
      <c r="O36" s="154"/>
      <c r="P36" s="154"/>
      <c r="Q36" s="154"/>
      <c r="R36" s="154">
        <f t="shared" si="0"/>
        <v>2</v>
      </c>
      <c r="S36" s="50"/>
    </row>
    <row r="37" spans="1:19" ht="14.4" x14ac:dyDescent="0.3">
      <c r="A37" s="109">
        <v>32</v>
      </c>
      <c r="B37" s="149" t="s">
        <v>126</v>
      </c>
      <c r="C37" s="183">
        <v>1</v>
      </c>
      <c r="D37" s="171">
        <v>1</v>
      </c>
      <c r="E37" s="184">
        <v>1</v>
      </c>
      <c r="F37" s="185">
        <v>1</v>
      </c>
      <c r="G37" s="173">
        <v>1</v>
      </c>
      <c r="H37" s="186">
        <v>1</v>
      </c>
      <c r="I37" s="185"/>
      <c r="J37" s="184"/>
      <c r="K37" s="174"/>
      <c r="L37" s="174"/>
      <c r="M37" s="174"/>
      <c r="N37" s="247"/>
      <c r="O37" s="155"/>
      <c r="P37" s="155"/>
      <c r="Q37" s="155"/>
      <c r="R37" s="155">
        <f t="shared" si="0"/>
        <v>6</v>
      </c>
      <c r="S37" s="50"/>
    </row>
    <row r="38" spans="1:19" ht="14.4" x14ac:dyDescent="0.3">
      <c r="A38" s="109">
        <v>33</v>
      </c>
      <c r="B38" s="149" t="s">
        <v>127</v>
      </c>
      <c r="C38" s="183">
        <v>1</v>
      </c>
      <c r="D38" s="171">
        <v>1</v>
      </c>
      <c r="E38" s="183">
        <v>1</v>
      </c>
      <c r="F38" s="183">
        <v>1</v>
      </c>
      <c r="G38" s="173">
        <v>1</v>
      </c>
      <c r="H38" s="183">
        <v>1</v>
      </c>
      <c r="I38" s="183"/>
      <c r="J38" s="183"/>
      <c r="K38" s="183"/>
      <c r="L38" s="183"/>
      <c r="M38" s="183"/>
      <c r="N38" s="183"/>
      <c r="O38" s="50"/>
      <c r="P38" s="50"/>
      <c r="Q38" s="50"/>
      <c r="R38" s="50"/>
      <c r="S38" s="50"/>
    </row>
    <row r="39" spans="1:19" ht="14.4" x14ac:dyDescent="0.3">
      <c r="A39" s="109">
        <v>34</v>
      </c>
      <c r="B39" s="149" t="s">
        <v>128</v>
      </c>
      <c r="C39" s="183">
        <v>1</v>
      </c>
      <c r="D39" s="171">
        <v>1</v>
      </c>
      <c r="E39" s="183">
        <v>0.5</v>
      </c>
      <c r="F39" s="183">
        <v>0</v>
      </c>
      <c r="G39" s="173">
        <v>1</v>
      </c>
      <c r="H39" s="183">
        <v>1</v>
      </c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4.4" x14ac:dyDescent="0.3">
      <c r="A40" s="109">
        <v>35</v>
      </c>
      <c r="B40" s="149" t="s">
        <v>129</v>
      </c>
      <c r="C40" s="183">
        <v>1</v>
      </c>
      <c r="D40" s="171">
        <v>1</v>
      </c>
      <c r="E40" s="183">
        <v>1</v>
      </c>
      <c r="F40" s="183">
        <v>1</v>
      </c>
      <c r="G40" s="173">
        <v>1</v>
      </c>
      <c r="H40" s="183">
        <v>1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14.4" x14ac:dyDescent="0.3">
      <c r="A41" s="109">
        <v>36</v>
      </c>
      <c r="B41" s="149" t="s">
        <v>130</v>
      </c>
      <c r="C41" s="183">
        <v>1</v>
      </c>
      <c r="D41" s="171">
        <v>1</v>
      </c>
      <c r="E41" s="183">
        <v>1</v>
      </c>
      <c r="F41" s="183">
        <v>1</v>
      </c>
      <c r="G41" s="173">
        <v>0</v>
      </c>
      <c r="H41" s="183">
        <v>1</v>
      </c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14.4" x14ac:dyDescent="0.3">
      <c r="A42" s="109">
        <v>37</v>
      </c>
      <c r="B42" s="149" t="s">
        <v>131</v>
      </c>
      <c r="C42" s="183">
        <v>1</v>
      </c>
      <c r="D42" s="171">
        <v>1</v>
      </c>
      <c r="E42" s="183">
        <v>1</v>
      </c>
      <c r="F42" s="183">
        <v>1</v>
      </c>
      <c r="G42" s="173">
        <v>1</v>
      </c>
      <c r="H42" s="183">
        <v>1</v>
      </c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ht="14.4" x14ac:dyDescent="0.3">
      <c r="A43" s="31"/>
      <c r="B43" s="55"/>
      <c r="C43" s="157"/>
      <c r="D43" s="157"/>
      <c r="E43" s="158"/>
      <c r="F43" s="158"/>
      <c r="G43" s="158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</row>
    <row r="44" spans="1:19" ht="14.4" x14ac:dyDescent="0.3">
      <c r="A44" s="31"/>
      <c r="B44" s="55"/>
      <c r="C44" s="157"/>
      <c r="D44" s="157"/>
      <c r="E44" s="158"/>
      <c r="F44" s="158"/>
      <c r="G44" s="158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</row>
    <row r="45" spans="1:19" ht="14.4" x14ac:dyDescent="0.3">
      <c r="A45" s="31"/>
      <c r="B45" s="55"/>
      <c r="C45" s="157"/>
      <c r="D45" s="157"/>
      <c r="E45" s="158"/>
      <c r="F45" s="158"/>
      <c r="G45" s="158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</row>
    <row r="46" spans="1:19" ht="14.4" x14ac:dyDescent="0.3">
      <c r="A46" s="31"/>
      <c r="B46" s="55"/>
      <c r="C46" s="157"/>
      <c r="D46" s="157"/>
      <c r="E46" s="158"/>
      <c r="F46" s="158"/>
      <c r="G46" s="158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</row>
    <row r="47" spans="1:19" ht="14.4" x14ac:dyDescent="0.3">
      <c r="A47" s="31"/>
      <c r="B47" s="55"/>
      <c r="C47" s="157"/>
      <c r="D47" s="157"/>
      <c r="E47" s="158"/>
      <c r="F47" s="158"/>
      <c r="G47" s="158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</row>
    <row r="48" spans="1:19" ht="14.4" x14ac:dyDescent="0.3">
      <c r="A48" s="31"/>
      <c r="B48" s="55"/>
      <c r="C48" s="157"/>
      <c r="D48" s="157"/>
      <c r="E48" s="158"/>
      <c r="F48" s="158"/>
      <c r="G48" s="158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</row>
    <row r="49" spans="1:19" ht="14.4" x14ac:dyDescent="0.3">
      <c r="A49" s="31"/>
      <c r="B49" s="55"/>
      <c r="C49" s="157"/>
      <c r="D49" s="157"/>
      <c r="E49" s="158"/>
      <c r="F49" s="158"/>
      <c r="G49" s="158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</row>
    <row r="50" spans="1:19" ht="14.4" x14ac:dyDescent="0.3">
      <c r="A50" s="31"/>
      <c r="B50" s="55"/>
      <c r="C50" s="157"/>
      <c r="D50" s="157"/>
      <c r="E50" s="158"/>
      <c r="F50" s="158"/>
      <c r="G50" s="158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</row>
    <row r="51" spans="1:19" ht="14.4" x14ac:dyDescent="0.3">
      <c r="A51" s="31"/>
      <c r="B51" s="55"/>
      <c r="C51" s="157"/>
      <c r="D51" s="157"/>
      <c r="E51" s="158"/>
      <c r="F51" s="158"/>
      <c r="G51" s="158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</row>
  </sheetData>
  <phoneticPr fontId="39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51"/>
  <sheetViews>
    <sheetView topLeftCell="A25" zoomScaleNormal="100" workbookViewId="0">
      <selection activeCell="P41" sqref="P41"/>
    </sheetView>
  </sheetViews>
  <sheetFormatPr baseColWidth="10" defaultColWidth="8.6640625" defaultRowHeight="15" customHeight="1" x14ac:dyDescent="0.3"/>
  <cols>
    <col min="1" max="1" width="7.109375" customWidth="1"/>
    <col min="2" max="2" width="34.44140625" customWidth="1"/>
    <col min="3" max="27" width="4.6640625" customWidth="1"/>
    <col min="28" max="28" width="4.5546875" customWidth="1"/>
    <col min="29" max="29" width="11.44140625" customWidth="1"/>
    <col min="30" max="30" width="8.44140625" customWidth="1"/>
    <col min="31" max="31" width="39.6640625" hidden="1" customWidth="1"/>
    <col min="32" max="32" width="6.33203125" style="31" customWidth="1"/>
    <col min="33" max="33" width="53.5546875" customWidth="1"/>
    <col min="34" max="34" width="19.44140625" customWidth="1"/>
    <col min="35" max="35" width="10.5546875" customWidth="1"/>
    <col min="36" max="36" width="7" style="31" customWidth="1"/>
    <col min="37" max="37" width="42.6640625" customWidth="1"/>
    <col min="38" max="38" width="8.5546875" customWidth="1"/>
    <col min="39" max="39" width="10.109375" customWidth="1"/>
    <col min="40" max="40" width="10.109375" style="31" customWidth="1"/>
    <col min="41" max="41" width="38" customWidth="1"/>
    <col min="42" max="48" width="10.5546875" customWidth="1"/>
    <col min="49" max="49" width="32.33203125" customWidth="1"/>
    <col min="50" max="52" width="10.5546875" customWidth="1"/>
    <col min="53" max="53" width="38" customWidth="1"/>
    <col min="54" max="1001" width="10.5546875" customWidth="1"/>
  </cols>
  <sheetData>
    <row r="1" spans="1:54" ht="25.8" x14ac:dyDescent="0.5">
      <c r="G1" s="32" t="s">
        <v>47</v>
      </c>
    </row>
    <row r="2" spans="1:54" ht="25.8" x14ac:dyDescent="0.5">
      <c r="B2" s="2" t="s">
        <v>1</v>
      </c>
      <c r="I2" s="35" t="s">
        <v>48</v>
      </c>
      <c r="Q2" s="34" t="s">
        <v>49</v>
      </c>
    </row>
    <row r="3" spans="1:54" ht="15.6" x14ac:dyDescent="0.3">
      <c r="A3" s="13"/>
      <c r="B3" s="5"/>
    </row>
    <row r="4" spans="1:54" ht="15.6" x14ac:dyDescent="0.3">
      <c r="A4" s="13"/>
      <c r="B4" s="5"/>
    </row>
    <row r="5" spans="1:54" ht="14.4" x14ac:dyDescent="0.3">
      <c r="A5" s="9"/>
      <c r="B5" s="14" t="s">
        <v>50</v>
      </c>
      <c r="C5" s="200">
        <v>1</v>
      </c>
      <c r="D5" s="205">
        <v>2</v>
      </c>
      <c r="E5" s="210">
        <v>3</v>
      </c>
      <c r="F5" s="210">
        <v>4</v>
      </c>
      <c r="G5" s="210">
        <v>5</v>
      </c>
      <c r="H5" s="210">
        <v>6</v>
      </c>
      <c r="I5" s="210">
        <v>7</v>
      </c>
      <c r="J5" s="210">
        <v>8</v>
      </c>
      <c r="K5" s="210">
        <v>9</v>
      </c>
      <c r="L5" s="210">
        <v>10</v>
      </c>
      <c r="M5" s="216">
        <v>11</v>
      </c>
      <c r="N5" s="225">
        <v>12</v>
      </c>
      <c r="O5" s="225">
        <v>13</v>
      </c>
      <c r="P5" s="225">
        <v>14</v>
      </c>
      <c r="Q5" s="15">
        <v>16</v>
      </c>
      <c r="R5" s="15">
        <v>17</v>
      </c>
      <c r="S5" s="15">
        <v>18</v>
      </c>
      <c r="T5" s="15">
        <v>19</v>
      </c>
      <c r="U5" s="15">
        <v>20</v>
      </c>
      <c r="V5" s="15">
        <v>21</v>
      </c>
      <c r="W5" s="15">
        <v>22</v>
      </c>
      <c r="X5" s="15">
        <v>23</v>
      </c>
      <c r="Y5" s="15">
        <v>24</v>
      </c>
      <c r="Z5" s="15">
        <v>25</v>
      </c>
      <c r="AA5" s="15">
        <v>26</v>
      </c>
      <c r="AB5" s="201">
        <v>27</v>
      </c>
      <c r="AC5" s="15" t="s">
        <v>43</v>
      </c>
      <c r="AF5" s="71"/>
      <c r="AG5" t="s">
        <v>51</v>
      </c>
    </row>
    <row r="6" spans="1:54" ht="14.25" customHeight="1" x14ac:dyDescent="0.4">
      <c r="A6" s="10">
        <v>1</v>
      </c>
      <c r="B6" s="39" t="s">
        <v>79</v>
      </c>
      <c r="C6" s="202">
        <v>1</v>
      </c>
      <c r="D6" s="206">
        <v>1</v>
      </c>
      <c r="E6" s="211">
        <v>1</v>
      </c>
      <c r="F6" s="211">
        <v>1</v>
      </c>
      <c r="G6" s="211">
        <v>1</v>
      </c>
      <c r="H6" s="211">
        <v>1</v>
      </c>
      <c r="I6" s="212">
        <v>1</v>
      </c>
      <c r="J6" s="218">
        <v>1</v>
      </c>
      <c r="K6" s="212">
        <v>1</v>
      </c>
      <c r="L6" s="210">
        <v>1</v>
      </c>
      <c r="M6" s="217">
        <v>1</v>
      </c>
      <c r="N6" s="249"/>
      <c r="O6" s="249"/>
      <c r="P6" s="249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6">
        <f t="shared" ref="AC6:AC41" si="0">SUM(C6:AB6)</f>
        <v>11</v>
      </c>
      <c r="AD6" s="31"/>
      <c r="AF6" s="74">
        <v>1</v>
      </c>
      <c r="AG6" s="73" t="s">
        <v>146</v>
      </c>
      <c r="AH6" s="192" t="s">
        <v>147</v>
      </c>
      <c r="AI6" s="63"/>
      <c r="AJ6" s="70"/>
      <c r="AN6" s="41"/>
      <c r="AO6" s="42"/>
      <c r="AP6" s="43"/>
      <c r="AQ6" s="33"/>
    </row>
    <row r="7" spans="1:54" ht="14.25" customHeight="1" x14ac:dyDescent="0.4">
      <c r="A7" s="10">
        <v>2</v>
      </c>
      <c r="B7" s="39" t="s">
        <v>81</v>
      </c>
      <c r="C7" s="202">
        <v>1</v>
      </c>
      <c r="D7" s="206">
        <v>1</v>
      </c>
      <c r="E7" s="213">
        <v>1</v>
      </c>
      <c r="F7" s="213">
        <v>1</v>
      </c>
      <c r="G7" s="213">
        <v>1</v>
      </c>
      <c r="H7" s="213">
        <v>1</v>
      </c>
      <c r="I7" s="213">
        <v>1</v>
      </c>
      <c r="J7" s="213">
        <v>1</v>
      </c>
      <c r="K7" s="213">
        <v>1</v>
      </c>
      <c r="L7" s="210">
        <v>1</v>
      </c>
      <c r="M7" s="217">
        <v>1</v>
      </c>
      <c r="N7" s="249"/>
      <c r="O7" s="249"/>
      <c r="P7" s="249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6">
        <f t="shared" si="0"/>
        <v>11</v>
      </c>
      <c r="AD7" s="31"/>
      <c r="AF7" s="190">
        <v>2</v>
      </c>
      <c r="AG7" s="79" t="s">
        <v>148</v>
      </c>
      <c r="AH7" s="193" t="s">
        <v>149</v>
      </c>
      <c r="AI7" s="63"/>
      <c r="AJ7" s="70"/>
      <c r="AN7" s="41"/>
      <c r="AO7" s="42"/>
      <c r="AP7" s="43"/>
      <c r="AQ7" s="33"/>
      <c r="AV7" s="31"/>
      <c r="AZ7" s="31"/>
    </row>
    <row r="8" spans="1:54" ht="14.25" customHeight="1" x14ac:dyDescent="0.4">
      <c r="A8" s="10">
        <v>3</v>
      </c>
      <c r="B8" s="39" t="s">
        <v>83</v>
      </c>
      <c r="C8" s="202">
        <v>0.5</v>
      </c>
      <c r="D8" s="206">
        <v>1</v>
      </c>
      <c r="E8" s="214">
        <v>0</v>
      </c>
      <c r="F8" s="214">
        <v>0</v>
      </c>
      <c r="G8" s="214">
        <v>1</v>
      </c>
      <c r="H8" s="214">
        <v>1</v>
      </c>
      <c r="I8" s="214">
        <v>1</v>
      </c>
      <c r="J8" s="214">
        <v>1</v>
      </c>
      <c r="K8" s="214">
        <v>1</v>
      </c>
      <c r="L8" s="210">
        <v>1</v>
      </c>
      <c r="M8" s="217">
        <v>1</v>
      </c>
      <c r="N8" s="249"/>
      <c r="O8" s="249"/>
      <c r="P8" s="249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6">
        <f t="shared" si="0"/>
        <v>8.5</v>
      </c>
      <c r="AD8" s="31"/>
      <c r="AF8" s="76">
        <v>3</v>
      </c>
      <c r="AG8" s="75" t="s">
        <v>150</v>
      </c>
      <c r="AH8" s="194" t="s">
        <v>158</v>
      </c>
      <c r="AI8" s="63"/>
      <c r="AJ8" s="70"/>
      <c r="AN8" s="41"/>
      <c r="AO8" s="42"/>
      <c r="AP8" s="43"/>
      <c r="AQ8" s="33"/>
      <c r="AV8" s="31"/>
      <c r="AX8" s="63"/>
      <c r="AY8" s="63"/>
      <c r="AZ8" s="31"/>
      <c r="BA8" s="5"/>
      <c r="BB8" s="63"/>
    </row>
    <row r="9" spans="1:54" ht="14.25" customHeight="1" x14ac:dyDescent="0.4">
      <c r="A9" s="10">
        <v>4</v>
      </c>
      <c r="B9" s="39" t="s">
        <v>85</v>
      </c>
      <c r="C9" s="202">
        <v>1</v>
      </c>
      <c r="D9" s="206">
        <v>1</v>
      </c>
      <c r="E9" s="214">
        <v>1</v>
      </c>
      <c r="F9" s="214">
        <v>1</v>
      </c>
      <c r="G9" s="214">
        <v>1</v>
      </c>
      <c r="H9" s="214">
        <v>1</v>
      </c>
      <c r="I9" s="214">
        <v>1</v>
      </c>
      <c r="J9" s="214">
        <v>1</v>
      </c>
      <c r="K9" s="214">
        <v>1</v>
      </c>
      <c r="L9" s="210">
        <v>1</v>
      </c>
      <c r="M9" s="217">
        <v>1</v>
      </c>
      <c r="N9" s="249"/>
      <c r="O9" s="249"/>
      <c r="P9" s="249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6">
        <f t="shared" si="0"/>
        <v>11</v>
      </c>
      <c r="AD9" s="31"/>
      <c r="AF9" s="76">
        <v>4</v>
      </c>
      <c r="AG9" s="75" t="s">
        <v>151</v>
      </c>
      <c r="AH9" s="194" t="s">
        <v>158</v>
      </c>
      <c r="AI9" s="63"/>
      <c r="AJ9" s="70"/>
      <c r="AN9" s="41"/>
      <c r="AO9" s="42"/>
      <c r="AP9" s="43"/>
      <c r="AQ9" s="33"/>
      <c r="AV9" s="31"/>
      <c r="AW9" s="5"/>
      <c r="AX9" s="63"/>
      <c r="AY9" s="63"/>
      <c r="AZ9" s="31"/>
      <c r="BA9" s="5"/>
      <c r="BB9" s="63"/>
    </row>
    <row r="10" spans="1:54" ht="14.25" customHeight="1" x14ac:dyDescent="0.4">
      <c r="A10" s="10">
        <v>5</v>
      </c>
      <c r="B10" s="39" t="s">
        <v>86</v>
      </c>
      <c r="C10" s="202">
        <v>1</v>
      </c>
      <c r="D10" s="206">
        <v>1</v>
      </c>
      <c r="E10" s="214">
        <v>1</v>
      </c>
      <c r="F10" s="214">
        <v>1</v>
      </c>
      <c r="G10" s="214">
        <v>1</v>
      </c>
      <c r="H10" s="214">
        <v>1</v>
      </c>
      <c r="I10" s="214">
        <v>1</v>
      </c>
      <c r="J10" s="214">
        <v>1</v>
      </c>
      <c r="K10" s="214">
        <v>1</v>
      </c>
      <c r="L10" s="214">
        <v>1</v>
      </c>
      <c r="M10" s="217">
        <v>1</v>
      </c>
      <c r="N10" s="249"/>
      <c r="O10" s="249"/>
      <c r="P10" s="249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6">
        <f t="shared" si="0"/>
        <v>11</v>
      </c>
      <c r="AD10" s="31"/>
      <c r="AF10" s="76">
        <v>5</v>
      </c>
      <c r="AG10" s="75" t="s">
        <v>152</v>
      </c>
      <c r="AH10" s="194" t="s">
        <v>158</v>
      </c>
      <c r="AI10" s="63"/>
      <c r="AJ10" s="70"/>
      <c r="AN10" s="41"/>
      <c r="AO10" s="42"/>
      <c r="AP10" s="43"/>
      <c r="AQ10" s="33"/>
      <c r="AV10" s="31"/>
      <c r="AW10" s="5"/>
      <c r="AX10" s="63"/>
      <c r="AY10" s="63"/>
      <c r="AZ10" s="31"/>
      <c r="BA10" s="5"/>
      <c r="BB10" s="63"/>
    </row>
    <row r="11" spans="1:54" ht="14.25" customHeight="1" x14ac:dyDescent="0.3">
      <c r="A11" s="10">
        <v>6</v>
      </c>
      <c r="B11" s="39" t="s">
        <v>89</v>
      </c>
      <c r="C11" s="202">
        <v>1</v>
      </c>
      <c r="D11" s="206">
        <v>1</v>
      </c>
      <c r="E11" s="214">
        <v>1</v>
      </c>
      <c r="F11" s="214">
        <v>1</v>
      </c>
      <c r="G11" s="214">
        <v>1</v>
      </c>
      <c r="H11" s="214">
        <v>1</v>
      </c>
      <c r="I11" s="214">
        <v>1</v>
      </c>
      <c r="J11" s="214">
        <v>1</v>
      </c>
      <c r="K11" s="214">
        <v>1</v>
      </c>
      <c r="L11" s="214">
        <v>1</v>
      </c>
      <c r="M11" s="217">
        <v>1</v>
      </c>
      <c r="N11" s="249"/>
      <c r="O11" s="249"/>
      <c r="P11" s="249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6">
        <f t="shared" si="0"/>
        <v>11</v>
      </c>
      <c r="AD11" s="31"/>
      <c r="AF11" s="76">
        <v>6</v>
      </c>
      <c r="AG11" s="75" t="s">
        <v>153</v>
      </c>
      <c r="AH11" s="194" t="s">
        <v>158</v>
      </c>
      <c r="AI11" s="63"/>
      <c r="AJ11" s="70"/>
      <c r="AN11" s="41"/>
      <c r="AO11" s="33"/>
      <c r="AP11" s="44"/>
      <c r="AQ11" s="33"/>
      <c r="AV11" s="31"/>
      <c r="AW11" s="5"/>
      <c r="AX11" s="63"/>
      <c r="AY11" s="63"/>
      <c r="AZ11" s="31"/>
      <c r="BA11" s="5"/>
      <c r="BB11" s="63"/>
    </row>
    <row r="12" spans="1:54" ht="14.25" customHeight="1" x14ac:dyDescent="0.3">
      <c r="A12" s="10">
        <v>7</v>
      </c>
      <c r="B12" s="39" t="s">
        <v>90</v>
      </c>
      <c r="C12" s="202">
        <v>0</v>
      </c>
      <c r="D12" s="206">
        <v>1</v>
      </c>
      <c r="E12" s="214">
        <v>1</v>
      </c>
      <c r="F12" s="214">
        <v>1</v>
      </c>
      <c r="G12" s="214">
        <v>1</v>
      </c>
      <c r="H12" s="214">
        <v>1</v>
      </c>
      <c r="I12" s="214">
        <v>1</v>
      </c>
      <c r="J12" s="214">
        <v>1</v>
      </c>
      <c r="K12" s="214">
        <v>1</v>
      </c>
      <c r="L12" s="214">
        <v>1</v>
      </c>
      <c r="M12" s="217">
        <v>1</v>
      </c>
      <c r="N12" s="249"/>
      <c r="O12" s="249"/>
      <c r="P12" s="249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6">
        <f t="shared" si="0"/>
        <v>10</v>
      </c>
      <c r="AD12" s="31"/>
      <c r="AF12" s="76">
        <v>7</v>
      </c>
      <c r="AG12" s="75" t="s">
        <v>154</v>
      </c>
      <c r="AH12" s="194" t="s">
        <v>158</v>
      </c>
      <c r="AI12" s="63"/>
      <c r="AJ12" s="70"/>
      <c r="AN12" s="41"/>
      <c r="AO12" s="33"/>
      <c r="AP12" s="44"/>
      <c r="AQ12" s="33"/>
      <c r="AV12" s="31"/>
      <c r="AW12" s="5"/>
      <c r="AX12" s="63"/>
      <c r="AY12" s="63"/>
      <c r="AZ12" s="31"/>
      <c r="BA12" s="5"/>
      <c r="BB12" s="63"/>
    </row>
    <row r="13" spans="1:54" ht="14.25" customHeight="1" x14ac:dyDescent="0.3">
      <c r="A13" s="10">
        <v>8</v>
      </c>
      <c r="B13" s="39" t="s">
        <v>91</v>
      </c>
      <c r="C13" s="202">
        <v>1</v>
      </c>
      <c r="D13" s="206">
        <v>1</v>
      </c>
      <c r="E13" s="214">
        <v>1</v>
      </c>
      <c r="F13" s="214">
        <v>1</v>
      </c>
      <c r="G13" s="214">
        <v>1</v>
      </c>
      <c r="H13" s="214">
        <v>1</v>
      </c>
      <c r="I13" s="214">
        <v>1</v>
      </c>
      <c r="J13" s="214">
        <v>1</v>
      </c>
      <c r="K13" s="214">
        <v>1</v>
      </c>
      <c r="L13" s="214">
        <v>1</v>
      </c>
      <c r="M13" s="217">
        <v>1</v>
      </c>
      <c r="N13" s="249"/>
      <c r="O13" s="249"/>
      <c r="P13" s="249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6">
        <f t="shared" si="0"/>
        <v>11</v>
      </c>
      <c r="AD13" s="31"/>
      <c r="AF13" s="76">
        <v>8</v>
      </c>
      <c r="AG13" s="75" t="s">
        <v>155</v>
      </c>
      <c r="AH13" s="194" t="s">
        <v>158</v>
      </c>
      <c r="AI13" s="63"/>
      <c r="AJ13" s="70"/>
      <c r="AN13" s="41"/>
      <c r="AO13" s="33"/>
      <c r="AP13" s="44"/>
      <c r="AQ13" s="33"/>
      <c r="AV13" s="31"/>
      <c r="AW13" s="5"/>
      <c r="AX13" s="63"/>
      <c r="AY13" s="63"/>
      <c r="AZ13" s="31"/>
      <c r="BA13" s="5"/>
      <c r="BB13" s="63"/>
    </row>
    <row r="14" spans="1:54" ht="14.25" customHeight="1" x14ac:dyDescent="0.3">
      <c r="A14" s="10">
        <v>9</v>
      </c>
      <c r="B14" s="39" t="s">
        <v>17</v>
      </c>
      <c r="C14" s="202">
        <v>0.5</v>
      </c>
      <c r="D14" s="206">
        <v>1</v>
      </c>
      <c r="E14" s="214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17">
        <v>0</v>
      </c>
      <c r="N14" s="249"/>
      <c r="O14" s="249"/>
      <c r="P14" s="249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6">
        <f t="shared" si="0"/>
        <v>1.5</v>
      </c>
      <c r="AD14" s="31"/>
      <c r="AF14" s="76">
        <v>9</v>
      </c>
      <c r="AG14" s="191" t="s">
        <v>156</v>
      </c>
      <c r="AH14" s="194" t="s">
        <v>158</v>
      </c>
      <c r="AI14" s="63"/>
      <c r="AJ14" s="70"/>
      <c r="AV14" s="31"/>
      <c r="AW14" s="5"/>
      <c r="AX14" s="63"/>
      <c r="AY14" s="63"/>
      <c r="AZ14" s="31"/>
      <c r="BA14" s="5"/>
      <c r="BB14" s="63"/>
    </row>
    <row r="15" spans="1:54" ht="14.25" customHeight="1" x14ac:dyDescent="0.3">
      <c r="A15" s="10">
        <v>10</v>
      </c>
      <c r="B15" s="39" t="s">
        <v>93</v>
      </c>
      <c r="C15" s="202">
        <v>1</v>
      </c>
      <c r="D15" s="206">
        <v>1</v>
      </c>
      <c r="E15" s="214">
        <v>1</v>
      </c>
      <c r="F15" s="214">
        <v>1</v>
      </c>
      <c r="G15" s="214">
        <v>1</v>
      </c>
      <c r="H15" s="214">
        <v>1</v>
      </c>
      <c r="I15" s="214">
        <v>1</v>
      </c>
      <c r="J15" s="214">
        <v>1</v>
      </c>
      <c r="K15" s="214">
        <v>1</v>
      </c>
      <c r="L15" s="214">
        <v>1</v>
      </c>
      <c r="M15" s="217">
        <v>1</v>
      </c>
      <c r="N15" s="249"/>
      <c r="O15" s="249"/>
      <c r="P15" s="249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6">
        <f t="shared" si="0"/>
        <v>11</v>
      </c>
      <c r="AD15" s="31"/>
      <c r="AF15" s="76">
        <v>10</v>
      </c>
      <c r="AG15" s="191" t="s">
        <v>157</v>
      </c>
      <c r="AH15" s="194" t="s">
        <v>158</v>
      </c>
      <c r="AI15" s="63"/>
      <c r="AJ15" s="70"/>
      <c r="AV15" s="31"/>
      <c r="AW15" s="5"/>
      <c r="AX15" s="63"/>
      <c r="AY15" s="63"/>
      <c r="AZ15" s="31"/>
      <c r="BA15" s="5"/>
      <c r="BB15" s="63"/>
    </row>
    <row r="16" spans="1:54" ht="14.25" customHeight="1" x14ac:dyDescent="0.3">
      <c r="A16" s="10">
        <v>11</v>
      </c>
      <c r="B16" s="39" t="s">
        <v>94</v>
      </c>
      <c r="C16" s="202">
        <v>1</v>
      </c>
      <c r="D16" s="206">
        <v>1</v>
      </c>
      <c r="E16" s="214">
        <v>1</v>
      </c>
      <c r="F16" s="214">
        <v>1</v>
      </c>
      <c r="G16" s="214">
        <v>1</v>
      </c>
      <c r="H16" s="214">
        <v>1</v>
      </c>
      <c r="I16" s="214">
        <v>1</v>
      </c>
      <c r="J16" s="214">
        <v>1</v>
      </c>
      <c r="K16" s="214">
        <v>1</v>
      </c>
      <c r="L16" s="214">
        <v>1</v>
      </c>
      <c r="M16" s="217">
        <v>1</v>
      </c>
      <c r="N16" s="249"/>
      <c r="O16" s="249"/>
      <c r="P16" s="249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6">
        <f t="shared" si="0"/>
        <v>11</v>
      </c>
      <c r="AD16" s="31"/>
      <c r="AF16" s="77">
        <v>11</v>
      </c>
      <c r="AG16" s="78" t="s">
        <v>159</v>
      </c>
      <c r="AH16" s="195" t="s">
        <v>160</v>
      </c>
      <c r="AI16" s="63"/>
      <c r="AJ16" s="70"/>
      <c r="AV16" s="31"/>
      <c r="AW16" s="5"/>
      <c r="AX16" s="63"/>
      <c r="AY16" s="63"/>
      <c r="AZ16" s="31"/>
      <c r="BA16" s="5"/>
      <c r="BB16" s="63"/>
    </row>
    <row r="17" spans="1:54" ht="14.25" customHeight="1" x14ac:dyDescent="0.3">
      <c r="A17" s="10">
        <v>12</v>
      </c>
      <c r="B17" s="39" t="s">
        <v>95</v>
      </c>
      <c r="C17" s="202">
        <v>1</v>
      </c>
      <c r="D17" s="206">
        <v>0</v>
      </c>
      <c r="E17" s="214">
        <v>1</v>
      </c>
      <c r="F17" s="214">
        <v>1</v>
      </c>
      <c r="G17" s="214">
        <v>1</v>
      </c>
      <c r="H17" s="214">
        <v>1</v>
      </c>
      <c r="I17" s="214">
        <v>1</v>
      </c>
      <c r="J17" s="214">
        <v>1</v>
      </c>
      <c r="K17" s="214">
        <v>1</v>
      </c>
      <c r="L17" s="214">
        <v>1</v>
      </c>
      <c r="M17" s="217">
        <v>1</v>
      </c>
      <c r="N17" s="249"/>
      <c r="O17" s="249"/>
      <c r="P17" s="249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6">
        <f t="shared" si="0"/>
        <v>10</v>
      </c>
      <c r="AD17" s="31"/>
      <c r="AF17" s="71"/>
      <c r="AG17" s="71"/>
      <c r="AH17" s="71"/>
      <c r="AI17" s="63"/>
      <c r="AJ17" s="70"/>
      <c r="AV17" s="31"/>
      <c r="AW17" s="5"/>
      <c r="AX17" s="63"/>
      <c r="AY17" s="63"/>
      <c r="AZ17" s="31"/>
      <c r="BA17" s="5"/>
      <c r="BB17" s="63"/>
    </row>
    <row r="18" spans="1:54" ht="14.25" customHeight="1" x14ac:dyDescent="0.3">
      <c r="A18" s="10">
        <v>13</v>
      </c>
      <c r="B18" s="39" t="s">
        <v>96</v>
      </c>
      <c r="C18" s="202">
        <v>1</v>
      </c>
      <c r="D18" s="206">
        <v>1</v>
      </c>
      <c r="E18" s="214">
        <v>1</v>
      </c>
      <c r="F18" s="214">
        <v>0</v>
      </c>
      <c r="G18" s="214">
        <v>1</v>
      </c>
      <c r="H18" s="214">
        <v>1</v>
      </c>
      <c r="I18" s="214">
        <v>1</v>
      </c>
      <c r="J18" s="214">
        <v>1</v>
      </c>
      <c r="K18" s="214">
        <v>1</v>
      </c>
      <c r="L18" s="214">
        <v>1</v>
      </c>
      <c r="M18" s="217">
        <v>1</v>
      </c>
      <c r="N18" s="249"/>
      <c r="O18" s="249"/>
      <c r="P18" s="249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6">
        <f t="shared" si="0"/>
        <v>10</v>
      </c>
      <c r="AD18" s="31"/>
      <c r="AF18" s="71"/>
      <c r="AH18" s="197"/>
      <c r="AI18" s="63"/>
      <c r="AJ18" s="70"/>
      <c r="AV18" s="31"/>
      <c r="AW18" s="5"/>
      <c r="AX18" s="63"/>
      <c r="AY18" s="63"/>
      <c r="AZ18" s="31"/>
      <c r="BA18" s="5"/>
      <c r="BB18" s="63"/>
    </row>
    <row r="19" spans="1:54" ht="14.25" customHeight="1" x14ac:dyDescent="0.3">
      <c r="A19" s="10">
        <v>14</v>
      </c>
      <c r="B19" s="39" t="s">
        <v>97</v>
      </c>
      <c r="C19" s="202">
        <v>1</v>
      </c>
      <c r="D19" s="206">
        <v>0</v>
      </c>
      <c r="E19" s="214">
        <v>1</v>
      </c>
      <c r="F19" s="214">
        <v>1</v>
      </c>
      <c r="G19" s="214">
        <v>1</v>
      </c>
      <c r="H19" s="214">
        <v>1</v>
      </c>
      <c r="I19" s="214">
        <v>1</v>
      </c>
      <c r="J19" s="214">
        <v>1</v>
      </c>
      <c r="K19" s="214">
        <v>0</v>
      </c>
      <c r="L19" s="210">
        <v>0</v>
      </c>
      <c r="M19" s="217">
        <v>1</v>
      </c>
      <c r="N19" s="249"/>
      <c r="O19" s="249"/>
      <c r="P19" s="249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6">
        <f t="shared" si="0"/>
        <v>8</v>
      </c>
      <c r="AD19" s="31"/>
      <c r="AF19" s="71"/>
      <c r="AI19" s="63"/>
      <c r="AJ19" s="70"/>
      <c r="AV19" s="31"/>
      <c r="AW19" s="5"/>
      <c r="AX19" s="63"/>
      <c r="AY19" s="63"/>
      <c r="AZ19" s="31"/>
      <c r="BA19" s="5"/>
      <c r="BB19" s="63"/>
    </row>
    <row r="20" spans="1:54" ht="14.25" customHeight="1" x14ac:dyDescent="0.3">
      <c r="A20" s="10">
        <v>15</v>
      </c>
      <c r="B20" s="39" t="s">
        <v>98</v>
      </c>
      <c r="C20" s="202">
        <v>1</v>
      </c>
      <c r="D20" s="206">
        <v>1</v>
      </c>
      <c r="E20" s="214">
        <v>1</v>
      </c>
      <c r="F20" s="214">
        <v>1</v>
      </c>
      <c r="G20" s="214">
        <v>1</v>
      </c>
      <c r="H20" s="214">
        <v>1</v>
      </c>
      <c r="I20" s="214">
        <v>1</v>
      </c>
      <c r="J20" s="214">
        <v>1</v>
      </c>
      <c r="K20" s="214">
        <v>1</v>
      </c>
      <c r="L20" s="214">
        <v>1</v>
      </c>
      <c r="M20" s="217">
        <v>1</v>
      </c>
      <c r="N20" s="249"/>
      <c r="O20" s="249"/>
      <c r="P20" s="249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6">
        <f t="shared" si="0"/>
        <v>11</v>
      </c>
      <c r="AD20" s="31"/>
      <c r="AF20" s="71"/>
      <c r="AH20" s="197"/>
      <c r="AI20" s="63"/>
      <c r="AJ20" s="70"/>
      <c r="AV20" s="31"/>
      <c r="AW20" s="5"/>
      <c r="AX20" s="63"/>
      <c r="AY20" s="63"/>
      <c r="AZ20" s="31"/>
      <c r="BA20" s="5"/>
      <c r="BB20" s="63"/>
    </row>
    <row r="21" spans="1:54" ht="14.25" customHeight="1" x14ac:dyDescent="0.3">
      <c r="A21" s="10">
        <v>16</v>
      </c>
      <c r="B21" s="39" t="s">
        <v>99</v>
      </c>
      <c r="C21" s="202">
        <v>0</v>
      </c>
      <c r="D21" s="206">
        <v>1</v>
      </c>
      <c r="E21" s="214">
        <v>1</v>
      </c>
      <c r="F21" s="214">
        <v>1</v>
      </c>
      <c r="G21" s="214">
        <v>1</v>
      </c>
      <c r="H21" s="214">
        <v>1</v>
      </c>
      <c r="I21" s="214">
        <v>1</v>
      </c>
      <c r="J21" s="214">
        <v>1</v>
      </c>
      <c r="K21" s="214">
        <v>1</v>
      </c>
      <c r="L21" s="214">
        <v>1</v>
      </c>
      <c r="M21" s="217">
        <v>1</v>
      </c>
      <c r="N21" s="249"/>
      <c r="O21" s="249"/>
      <c r="P21" s="249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6">
        <f t="shared" si="0"/>
        <v>10</v>
      </c>
      <c r="AD21" s="31"/>
      <c r="AF21" s="71"/>
      <c r="AH21" s="197"/>
      <c r="AI21" s="63"/>
      <c r="AJ21" s="70"/>
      <c r="AV21" s="31"/>
      <c r="AW21" s="5"/>
      <c r="AX21" s="63"/>
      <c r="AY21" s="63"/>
      <c r="AZ21" s="31"/>
      <c r="BA21" s="5"/>
      <c r="BB21" s="63"/>
    </row>
    <row r="22" spans="1:54" ht="14.25" customHeight="1" x14ac:dyDescent="0.3">
      <c r="A22" s="10">
        <v>17</v>
      </c>
      <c r="B22" s="39" t="s">
        <v>100</v>
      </c>
      <c r="C22" s="202">
        <v>0.5</v>
      </c>
      <c r="D22" s="206">
        <v>1</v>
      </c>
      <c r="E22" s="214">
        <v>1</v>
      </c>
      <c r="F22" s="214">
        <v>1</v>
      </c>
      <c r="G22" s="214">
        <v>1</v>
      </c>
      <c r="H22" s="214">
        <v>1</v>
      </c>
      <c r="I22" s="214">
        <v>1</v>
      </c>
      <c r="J22" s="214">
        <v>1</v>
      </c>
      <c r="K22" s="214">
        <v>1</v>
      </c>
      <c r="L22" s="214">
        <v>1</v>
      </c>
      <c r="M22" s="217">
        <v>1</v>
      </c>
      <c r="N22" s="249"/>
      <c r="O22" s="249"/>
      <c r="P22" s="249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6">
        <f t="shared" si="0"/>
        <v>10.5</v>
      </c>
      <c r="AD22" s="31"/>
      <c r="AF22" s="71"/>
      <c r="AH22" s="197"/>
      <c r="AI22" s="63"/>
      <c r="AJ22" s="70"/>
      <c r="AV22" s="31"/>
      <c r="AW22" s="5"/>
      <c r="AX22" s="63"/>
      <c r="AY22" s="63"/>
      <c r="AZ22" s="31"/>
      <c r="BA22" s="5"/>
      <c r="BB22" s="63"/>
    </row>
    <row r="23" spans="1:54" ht="14.25" customHeight="1" x14ac:dyDescent="0.3">
      <c r="A23" s="10">
        <v>18</v>
      </c>
      <c r="B23" s="39" t="s">
        <v>101</v>
      </c>
      <c r="C23" s="202">
        <v>1</v>
      </c>
      <c r="D23" s="206">
        <v>0</v>
      </c>
      <c r="E23" s="214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14">
        <v>0</v>
      </c>
      <c r="L23" s="214">
        <v>0</v>
      </c>
      <c r="M23" s="217">
        <v>1</v>
      </c>
      <c r="N23" s="249"/>
      <c r="O23" s="249"/>
      <c r="P23" s="249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6">
        <f t="shared" si="0"/>
        <v>2</v>
      </c>
      <c r="AD23" s="31"/>
      <c r="AF23" s="71"/>
      <c r="AH23" s="197"/>
      <c r="AI23" s="63"/>
      <c r="AJ23" s="70"/>
      <c r="AV23" s="31"/>
      <c r="AW23" s="5"/>
      <c r="AX23" s="63"/>
      <c r="AY23" s="63"/>
      <c r="AZ23" s="31"/>
      <c r="BA23" s="5"/>
      <c r="BB23" s="63"/>
    </row>
    <row r="24" spans="1:54" ht="14.25" customHeight="1" x14ac:dyDescent="0.3">
      <c r="A24" s="10">
        <v>19</v>
      </c>
      <c r="B24" s="39" t="s">
        <v>102</v>
      </c>
      <c r="C24" s="202">
        <v>1</v>
      </c>
      <c r="D24" s="206">
        <v>1</v>
      </c>
      <c r="E24" s="214">
        <v>1</v>
      </c>
      <c r="F24" s="214">
        <v>1</v>
      </c>
      <c r="G24" s="214">
        <v>1</v>
      </c>
      <c r="H24" s="214">
        <v>1</v>
      </c>
      <c r="I24" s="214">
        <v>1</v>
      </c>
      <c r="J24" s="214">
        <v>1</v>
      </c>
      <c r="K24" s="214">
        <v>1</v>
      </c>
      <c r="L24" s="210">
        <v>0</v>
      </c>
      <c r="M24" s="217">
        <v>1</v>
      </c>
      <c r="N24" s="249"/>
      <c r="O24" s="249"/>
      <c r="P24" s="249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6">
        <f t="shared" si="0"/>
        <v>10</v>
      </c>
      <c r="AD24" s="31"/>
      <c r="AF24" s="71"/>
      <c r="AH24" s="197"/>
      <c r="AI24" s="63"/>
      <c r="AJ24" s="70"/>
      <c r="AV24" s="31"/>
      <c r="AW24" s="5"/>
      <c r="AX24" s="63"/>
      <c r="AY24" s="63"/>
      <c r="AZ24" s="31"/>
      <c r="BA24" s="5"/>
      <c r="BB24" s="63"/>
    </row>
    <row r="25" spans="1:54" ht="14.25" customHeight="1" x14ac:dyDescent="0.4">
      <c r="A25" s="10">
        <v>20</v>
      </c>
      <c r="B25" s="39" t="s">
        <v>103</v>
      </c>
      <c r="C25" s="202">
        <v>1</v>
      </c>
      <c r="D25" s="206">
        <v>1</v>
      </c>
      <c r="E25" s="214">
        <v>1</v>
      </c>
      <c r="F25" s="214">
        <v>1</v>
      </c>
      <c r="G25" s="214">
        <v>1</v>
      </c>
      <c r="H25" s="214">
        <v>1</v>
      </c>
      <c r="I25" s="214">
        <v>1</v>
      </c>
      <c r="J25" s="214">
        <v>1</v>
      </c>
      <c r="K25" s="214">
        <v>1</v>
      </c>
      <c r="L25" s="214">
        <v>1</v>
      </c>
      <c r="M25" s="217">
        <v>1</v>
      </c>
      <c r="N25" s="249"/>
      <c r="O25" s="249"/>
      <c r="P25" s="249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6">
        <f t="shared" si="0"/>
        <v>11</v>
      </c>
      <c r="AD25" s="31"/>
      <c r="AF25" s="71"/>
      <c r="AH25" s="197"/>
      <c r="AI25" s="63"/>
      <c r="AJ25" s="70"/>
      <c r="AV25" s="31"/>
      <c r="AW25" s="5"/>
      <c r="AX25" s="63"/>
      <c r="AY25" s="63"/>
      <c r="AZ25" s="31"/>
      <c r="BA25" s="209"/>
      <c r="BB25" s="63"/>
    </row>
    <row r="26" spans="1:54" ht="14.25" customHeight="1" x14ac:dyDescent="0.4">
      <c r="A26" s="29">
        <v>21</v>
      </c>
      <c r="B26" s="39" t="s">
        <v>106</v>
      </c>
      <c r="C26" s="202">
        <v>0</v>
      </c>
      <c r="D26" s="206">
        <v>0</v>
      </c>
      <c r="E26" s="214">
        <v>1</v>
      </c>
      <c r="F26" s="214">
        <v>1</v>
      </c>
      <c r="G26" s="214">
        <v>1</v>
      </c>
      <c r="H26" s="214">
        <v>0</v>
      </c>
      <c r="I26" s="214">
        <v>1</v>
      </c>
      <c r="J26" s="214">
        <v>1</v>
      </c>
      <c r="K26" s="214">
        <v>1</v>
      </c>
      <c r="L26" s="214">
        <v>1</v>
      </c>
      <c r="M26" s="217">
        <v>1</v>
      </c>
      <c r="N26" s="249"/>
      <c r="O26" s="249"/>
      <c r="P26" s="249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6">
        <f t="shared" si="0"/>
        <v>8</v>
      </c>
      <c r="AD26" s="31"/>
      <c r="AF26" s="71"/>
      <c r="AH26" s="197"/>
      <c r="AI26" s="63"/>
      <c r="AJ26" s="70"/>
      <c r="AV26" s="31"/>
      <c r="AW26" s="5"/>
      <c r="AX26" s="63"/>
      <c r="AY26" s="63"/>
      <c r="AZ26" s="31"/>
      <c r="BA26" s="209"/>
      <c r="BB26" s="63"/>
    </row>
    <row r="27" spans="1:54" ht="14.25" customHeight="1" x14ac:dyDescent="0.4">
      <c r="A27" s="16">
        <v>22</v>
      </c>
      <c r="B27" s="39" t="s">
        <v>107</v>
      </c>
      <c r="C27" s="202">
        <v>1</v>
      </c>
      <c r="D27" s="206">
        <v>1</v>
      </c>
      <c r="E27" s="214">
        <v>1</v>
      </c>
      <c r="F27" s="214">
        <v>1</v>
      </c>
      <c r="G27" s="214">
        <v>1</v>
      </c>
      <c r="H27" s="214">
        <v>1</v>
      </c>
      <c r="I27" s="214">
        <v>1</v>
      </c>
      <c r="J27" s="214">
        <v>1</v>
      </c>
      <c r="K27" s="214">
        <v>1</v>
      </c>
      <c r="L27" s="214">
        <v>1</v>
      </c>
      <c r="M27" s="217">
        <v>1</v>
      </c>
      <c r="N27" s="249"/>
      <c r="O27" s="249"/>
      <c r="P27" s="249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6">
        <f t="shared" si="0"/>
        <v>11</v>
      </c>
      <c r="AF27" s="71"/>
      <c r="AH27" s="197"/>
      <c r="AI27" s="63"/>
      <c r="AJ27" s="70"/>
      <c r="AV27" s="31"/>
      <c r="AW27" s="5"/>
      <c r="AX27" s="63"/>
      <c r="AY27" s="63"/>
      <c r="AZ27" s="31"/>
      <c r="BA27" s="209"/>
      <c r="BB27" s="63"/>
    </row>
    <row r="28" spans="1:54" ht="16.5" customHeight="1" x14ac:dyDescent="0.4">
      <c r="A28" s="16">
        <v>23</v>
      </c>
      <c r="B28" s="39" t="s">
        <v>117</v>
      </c>
      <c r="C28" s="202">
        <v>1</v>
      </c>
      <c r="D28" s="206">
        <v>0</v>
      </c>
      <c r="E28" s="214">
        <v>1</v>
      </c>
      <c r="F28" s="214">
        <v>1</v>
      </c>
      <c r="G28" s="214">
        <v>1</v>
      </c>
      <c r="H28" s="214">
        <v>1</v>
      </c>
      <c r="I28" s="214">
        <v>1</v>
      </c>
      <c r="J28" s="214">
        <v>1</v>
      </c>
      <c r="K28" s="214">
        <v>1</v>
      </c>
      <c r="L28" s="214">
        <v>1</v>
      </c>
      <c r="M28" s="217">
        <v>1</v>
      </c>
      <c r="N28" s="249"/>
      <c r="O28" s="249"/>
      <c r="P28" s="249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6">
        <f t="shared" si="0"/>
        <v>10</v>
      </c>
      <c r="AF28" s="71"/>
      <c r="AH28" s="197"/>
      <c r="AI28" s="63"/>
      <c r="AJ28" s="70"/>
      <c r="AV28" s="31"/>
      <c r="AW28" s="5"/>
      <c r="AX28" s="63"/>
      <c r="AY28" s="63"/>
      <c r="AZ28" s="31"/>
      <c r="BA28" s="209"/>
      <c r="BB28" s="63"/>
    </row>
    <row r="29" spans="1:54" ht="16.8" x14ac:dyDescent="0.4">
      <c r="A29" s="16">
        <v>24</v>
      </c>
      <c r="B29" s="39" t="s">
        <v>118</v>
      </c>
      <c r="C29" s="202">
        <v>1</v>
      </c>
      <c r="D29" s="206">
        <v>1</v>
      </c>
      <c r="E29" s="214">
        <v>1</v>
      </c>
      <c r="F29" s="214">
        <v>1</v>
      </c>
      <c r="G29" s="214">
        <v>1</v>
      </c>
      <c r="H29" s="214">
        <v>1</v>
      </c>
      <c r="I29" s="214">
        <v>1</v>
      </c>
      <c r="J29" s="214">
        <v>1</v>
      </c>
      <c r="K29" s="214">
        <v>1</v>
      </c>
      <c r="L29" s="214">
        <v>1</v>
      </c>
      <c r="M29" s="217">
        <v>1</v>
      </c>
      <c r="N29" s="249"/>
      <c r="O29" s="249"/>
      <c r="P29" s="249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6">
        <f t="shared" si="0"/>
        <v>11</v>
      </c>
      <c r="AF29" s="71"/>
      <c r="AH29" s="197"/>
      <c r="AJ29" s="70"/>
      <c r="AV29" s="31"/>
      <c r="AW29" s="5"/>
      <c r="AX29" s="63"/>
      <c r="AY29" s="63"/>
      <c r="AZ29" s="31"/>
      <c r="BA29" s="209"/>
      <c r="BB29" s="63"/>
    </row>
    <row r="30" spans="1:54" ht="16.8" x14ac:dyDescent="0.4">
      <c r="A30" s="16">
        <v>25</v>
      </c>
      <c r="B30" s="39" t="s">
        <v>119</v>
      </c>
      <c r="C30" s="202">
        <v>1</v>
      </c>
      <c r="D30" s="206">
        <v>1</v>
      </c>
      <c r="E30" s="214">
        <v>1</v>
      </c>
      <c r="F30" s="214">
        <v>1</v>
      </c>
      <c r="G30" s="214">
        <v>1</v>
      </c>
      <c r="H30" s="214">
        <v>1</v>
      </c>
      <c r="I30" s="214">
        <v>1</v>
      </c>
      <c r="J30" s="214">
        <v>1</v>
      </c>
      <c r="K30" s="214">
        <v>1</v>
      </c>
      <c r="L30" s="214">
        <v>1</v>
      </c>
      <c r="M30" s="217">
        <v>1</v>
      </c>
      <c r="N30" s="249"/>
      <c r="O30" s="249"/>
      <c r="P30" s="249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6">
        <f t="shared" si="0"/>
        <v>11</v>
      </c>
      <c r="AH30" s="197"/>
      <c r="AJ30" s="70"/>
      <c r="AV30" s="31"/>
      <c r="AW30" s="5"/>
      <c r="AX30" s="63"/>
      <c r="AY30" s="63"/>
      <c r="AZ30" s="31"/>
      <c r="BA30" s="209"/>
      <c r="BB30" s="4"/>
    </row>
    <row r="31" spans="1:54" ht="16.8" x14ac:dyDescent="0.4">
      <c r="A31" s="16">
        <v>26</v>
      </c>
      <c r="B31" s="39" t="s">
        <v>120</v>
      </c>
      <c r="C31" s="202">
        <v>1</v>
      </c>
      <c r="D31" s="206">
        <v>1</v>
      </c>
      <c r="E31" s="214">
        <v>1</v>
      </c>
      <c r="F31" s="214">
        <v>1</v>
      </c>
      <c r="G31" s="214">
        <v>1</v>
      </c>
      <c r="H31" s="214">
        <v>1</v>
      </c>
      <c r="I31" s="214">
        <v>1</v>
      </c>
      <c r="J31" s="214">
        <v>1</v>
      </c>
      <c r="K31" s="214">
        <v>1</v>
      </c>
      <c r="L31" s="214">
        <v>1</v>
      </c>
      <c r="M31" s="217">
        <v>1</v>
      </c>
      <c r="N31" s="249"/>
      <c r="O31" s="249"/>
      <c r="P31" s="249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6">
        <f t="shared" si="0"/>
        <v>11</v>
      </c>
      <c r="AH31" s="4"/>
      <c r="AJ31" s="70"/>
      <c r="AV31" s="31"/>
      <c r="AW31" s="5"/>
      <c r="AX31" s="63"/>
      <c r="AZ31" s="31"/>
      <c r="BA31" s="209"/>
      <c r="BB31" s="4"/>
    </row>
    <row r="32" spans="1:54" ht="16.8" x14ac:dyDescent="0.4">
      <c r="A32" s="16">
        <v>27</v>
      </c>
      <c r="B32" s="39" t="s">
        <v>121</v>
      </c>
      <c r="C32" s="202">
        <v>1</v>
      </c>
      <c r="D32" s="206">
        <v>1</v>
      </c>
      <c r="E32" s="214">
        <v>1</v>
      </c>
      <c r="F32" s="214">
        <v>1</v>
      </c>
      <c r="G32" s="214">
        <v>1</v>
      </c>
      <c r="H32" s="214">
        <v>1</v>
      </c>
      <c r="I32" s="214">
        <v>1</v>
      </c>
      <c r="J32" s="214">
        <v>1</v>
      </c>
      <c r="K32" s="214">
        <v>1</v>
      </c>
      <c r="L32" s="214">
        <v>1</v>
      </c>
      <c r="M32" s="217">
        <v>1</v>
      </c>
      <c r="N32" s="249"/>
      <c r="O32" s="249"/>
      <c r="P32" s="249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6">
        <f t="shared" si="0"/>
        <v>11</v>
      </c>
      <c r="AH32" s="4"/>
      <c r="AJ32" s="70"/>
      <c r="AV32" s="31"/>
      <c r="AZ32" s="31"/>
      <c r="BA32" s="209"/>
      <c r="BB32" s="4"/>
    </row>
    <row r="33" spans="1:54" ht="16.8" x14ac:dyDescent="0.4">
      <c r="A33" s="16">
        <v>28</v>
      </c>
      <c r="B33" s="39" t="s">
        <v>122</v>
      </c>
      <c r="C33" s="202">
        <v>0</v>
      </c>
      <c r="D33" s="206">
        <v>1</v>
      </c>
      <c r="E33" s="214">
        <v>1</v>
      </c>
      <c r="F33" s="214">
        <v>1</v>
      </c>
      <c r="G33" s="214">
        <v>1</v>
      </c>
      <c r="H33" s="214">
        <v>1</v>
      </c>
      <c r="I33" s="214">
        <v>1</v>
      </c>
      <c r="J33" s="214">
        <v>1</v>
      </c>
      <c r="K33" s="214">
        <v>1</v>
      </c>
      <c r="L33" s="214">
        <v>1</v>
      </c>
      <c r="M33" s="217">
        <v>0</v>
      </c>
      <c r="N33" s="249"/>
      <c r="O33" s="249"/>
      <c r="P33" s="249"/>
      <c r="Q33" s="196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6">
        <f t="shared" si="0"/>
        <v>9</v>
      </c>
      <c r="AH33" s="4"/>
      <c r="AV33" s="31"/>
      <c r="AZ33" s="31"/>
      <c r="BA33" s="209"/>
      <c r="BB33" s="4"/>
    </row>
    <row r="34" spans="1:54" ht="16.8" x14ac:dyDescent="0.4">
      <c r="A34" s="16">
        <v>29</v>
      </c>
      <c r="B34" s="39" t="s">
        <v>123</v>
      </c>
      <c r="C34" s="202">
        <v>1</v>
      </c>
      <c r="D34" s="206">
        <v>0</v>
      </c>
      <c r="E34" s="214">
        <v>0</v>
      </c>
      <c r="F34" s="214">
        <v>0</v>
      </c>
      <c r="G34" s="214">
        <v>1</v>
      </c>
      <c r="H34" s="214">
        <v>1</v>
      </c>
      <c r="I34" s="214">
        <v>1</v>
      </c>
      <c r="J34" s="214">
        <v>1</v>
      </c>
      <c r="K34" s="214">
        <v>1</v>
      </c>
      <c r="L34" s="214">
        <v>1</v>
      </c>
      <c r="M34" s="217">
        <v>1</v>
      </c>
      <c r="N34" s="249"/>
      <c r="O34" s="249"/>
      <c r="P34" s="249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6">
        <f t="shared" si="0"/>
        <v>8</v>
      </c>
      <c r="AH34" s="4"/>
      <c r="AV34" s="31"/>
      <c r="AZ34" s="31"/>
      <c r="BA34" s="209"/>
      <c r="BB34" s="4"/>
    </row>
    <row r="35" spans="1:54" ht="14.4" x14ac:dyDescent="0.3">
      <c r="A35" s="156">
        <v>30</v>
      </c>
      <c r="B35" s="140" t="s">
        <v>124</v>
      </c>
      <c r="C35" s="202">
        <v>1</v>
      </c>
      <c r="D35" s="206">
        <v>1</v>
      </c>
      <c r="E35" s="215">
        <v>1</v>
      </c>
      <c r="F35" s="215">
        <v>1</v>
      </c>
      <c r="G35" s="215">
        <v>1</v>
      </c>
      <c r="H35" s="215">
        <v>1</v>
      </c>
      <c r="I35" s="215">
        <v>1</v>
      </c>
      <c r="J35" s="215">
        <v>1</v>
      </c>
      <c r="K35" s="215">
        <v>1</v>
      </c>
      <c r="L35" s="215">
        <v>1</v>
      </c>
      <c r="M35" s="217">
        <v>1</v>
      </c>
      <c r="N35" s="250"/>
      <c r="O35" s="250"/>
      <c r="P35" s="250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  <c r="AC35" s="156">
        <f t="shared" si="0"/>
        <v>11</v>
      </c>
      <c r="AH35" s="4"/>
    </row>
    <row r="36" spans="1:54" ht="14.4" x14ac:dyDescent="0.3">
      <c r="A36" s="109">
        <v>31</v>
      </c>
      <c r="B36" s="149" t="s">
        <v>125</v>
      </c>
      <c r="C36" s="203">
        <v>1</v>
      </c>
      <c r="D36" s="207">
        <v>0</v>
      </c>
      <c r="E36" s="212">
        <v>1</v>
      </c>
      <c r="F36" s="212">
        <v>1</v>
      </c>
      <c r="G36" s="212">
        <v>0</v>
      </c>
      <c r="H36" s="212">
        <v>1</v>
      </c>
      <c r="I36" s="212">
        <v>1</v>
      </c>
      <c r="J36" s="212">
        <v>1</v>
      </c>
      <c r="K36" s="212">
        <v>1</v>
      </c>
      <c r="L36" s="212">
        <v>1</v>
      </c>
      <c r="M36" s="217">
        <v>1</v>
      </c>
      <c r="N36" s="251"/>
      <c r="O36" s="251"/>
      <c r="P36" s="251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09">
        <f t="shared" si="0"/>
        <v>9</v>
      </c>
      <c r="AH36" s="4"/>
    </row>
    <row r="37" spans="1:54" ht="14.4" x14ac:dyDescent="0.3">
      <c r="A37" s="109">
        <v>32</v>
      </c>
      <c r="B37" s="149" t="s">
        <v>126</v>
      </c>
      <c r="C37" s="204">
        <v>1</v>
      </c>
      <c r="D37" s="208">
        <v>1</v>
      </c>
      <c r="E37" s="212">
        <v>1</v>
      </c>
      <c r="F37" s="212">
        <v>1</v>
      </c>
      <c r="G37" s="212">
        <v>1</v>
      </c>
      <c r="H37" s="212">
        <v>1</v>
      </c>
      <c r="I37" s="212">
        <v>1</v>
      </c>
      <c r="J37" s="212">
        <v>1</v>
      </c>
      <c r="K37" s="212">
        <v>1</v>
      </c>
      <c r="L37" s="212">
        <v>1</v>
      </c>
      <c r="M37" s="217">
        <v>1</v>
      </c>
      <c r="N37" s="251"/>
      <c r="O37" s="251"/>
      <c r="P37" s="251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09">
        <f t="shared" si="0"/>
        <v>11</v>
      </c>
      <c r="AH37" s="4"/>
    </row>
    <row r="38" spans="1:54" ht="14.4" x14ac:dyDescent="0.3">
      <c r="A38" s="109">
        <v>33</v>
      </c>
      <c r="B38" s="149" t="s">
        <v>127</v>
      </c>
      <c r="C38" s="204">
        <v>1</v>
      </c>
      <c r="D38" s="208">
        <v>1</v>
      </c>
      <c r="E38" s="212">
        <v>1</v>
      </c>
      <c r="F38" s="212">
        <v>1</v>
      </c>
      <c r="G38" s="212">
        <v>1</v>
      </c>
      <c r="H38" s="212">
        <v>1</v>
      </c>
      <c r="I38" s="212">
        <v>1</v>
      </c>
      <c r="J38" s="212">
        <v>1</v>
      </c>
      <c r="K38" s="212">
        <v>1</v>
      </c>
      <c r="L38" s="212">
        <v>1</v>
      </c>
      <c r="M38" s="217">
        <v>1</v>
      </c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09">
        <f t="shared" si="0"/>
        <v>11</v>
      </c>
      <c r="AH38" s="4"/>
    </row>
    <row r="39" spans="1:54" ht="14.4" x14ac:dyDescent="0.3">
      <c r="A39" s="109">
        <v>34</v>
      </c>
      <c r="B39" s="149" t="s">
        <v>128</v>
      </c>
      <c r="C39" s="204">
        <v>1</v>
      </c>
      <c r="D39" s="208">
        <v>1</v>
      </c>
      <c r="E39" s="212">
        <v>1</v>
      </c>
      <c r="F39" s="212">
        <v>1</v>
      </c>
      <c r="G39" s="212">
        <v>1</v>
      </c>
      <c r="H39" s="212">
        <v>1</v>
      </c>
      <c r="I39" s="212">
        <v>1</v>
      </c>
      <c r="J39" s="212">
        <v>1</v>
      </c>
      <c r="K39" s="212">
        <v>1</v>
      </c>
      <c r="L39" s="210">
        <v>0</v>
      </c>
      <c r="M39" s="217">
        <v>1</v>
      </c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09">
        <f t="shared" si="0"/>
        <v>10</v>
      </c>
      <c r="AH39" s="4"/>
    </row>
    <row r="40" spans="1:54" ht="14.4" x14ac:dyDescent="0.3">
      <c r="A40" s="109">
        <v>35</v>
      </c>
      <c r="B40" s="149" t="s">
        <v>129</v>
      </c>
      <c r="C40" s="204">
        <v>0.5</v>
      </c>
      <c r="D40" s="208">
        <v>1</v>
      </c>
      <c r="E40" s="212">
        <v>1</v>
      </c>
      <c r="F40" s="212">
        <v>1</v>
      </c>
      <c r="G40" s="212">
        <v>1</v>
      </c>
      <c r="H40" s="212">
        <v>1</v>
      </c>
      <c r="I40" s="212">
        <v>1</v>
      </c>
      <c r="J40" s="212">
        <v>1</v>
      </c>
      <c r="K40" s="212">
        <v>1</v>
      </c>
      <c r="L40" s="212">
        <v>1</v>
      </c>
      <c r="M40" s="217">
        <v>1</v>
      </c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09">
        <f t="shared" si="0"/>
        <v>10.5</v>
      </c>
      <c r="AH40" s="4"/>
    </row>
    <row r="41" spans="1:54" ht="14.4" x14ac:dyDescent="0.3">
      <c r="A41" s="109">
        <v>36</v>
      </c>
      <c r="B41" s="149" t="s">
        <v>130</v>
      </c>
      <c r="C41" s="204">
        <v>1</v>
      </c>
      <c r="D41" s="208">
        <v>1</v>
      </c>
      <c r="E41" s="212">
        <v>1</v>
      </c>
      <c r="F41" s="212">
        <v>1</v>
      </c>
      <c r="G41" s="212">
        <v>1</v>
      </c>
      <c r="H41" s="212">
        <v>1</v>
      </c>
      <c r="I41" s="212">
        <v>1</v>
      </c>
      <c r="J41" s="212">
        <v>1</v>
      </c>
      <c r="K41" s="212">
        <v>1</v>
      </c>
      <c r="L41" s="212">
        <v>1</v>
      </c>
      <c r="M41" s="217">
        <v>0</v>
      </c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09">
        <f t="shared" si="0"/>
        <v>10</v>
      </c>
      <c r="AH41" s="4"/>
    </row>
    <row r="42" spans="1:54" ht="14.4" x14ac:dyDescent="0.3">
      <c r="A42" s="109">
        <v>37</v>
      </c>
      <c r="B42" s="149" t="s">
        <v>131</v>
      </c>
      <c r="C42" s="204">
        <v>0.5</v>
      </c>
      <c r="D42" s="208">
        <v>0</v>
      </c>
      <c r="E42" s="212">
        <v>1</v>
      </c>
      <c r="F42" s="212">
        <v>1</v>
      </c>
      <c r="G42" s="212">
        <v>1</v>
      </c>
      <c r="H42" s="212">
        <v>1</v>
      </c>
      <c r="I42" s="212">
        <v>1</v>
      </c>
      <c r="J42" s="212">
        <v>1</v>
      </c>
      <c r="K42" s="212">
        <v>1</v>
      </c>
      <c r="L42" s="212">
        <v>1</v>
      </c>
      <c r="M42" s="217">
        <v>1</v>
      </c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31"/>
    </row>
    <row r="43" spans="1:54" ht="14.4" x14ac:dyDescent="0.3">
      <c r="A43" s="31"/>
      <c r="B43" s="55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31"/>
    </row>
    <row r="44" spans="1:54" ht="14.4" x14ac:dyDescent="0.3">
      <c r="A44" s="31"/>
      <c r="B44" s="55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31"/>
    </row>
    <row r="45" spans="1:54" ht="14.4" x14ac:dyDescent="0.3">
      <c r="A45" s="31"/>
      <c r="B45" s="55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31"/>
    </row>
    <row r="46" spans="1:54" ht="14.4" x14ac:dyDescent="0.3">
      <c r="A46" s="31"/>
      <c r="B46" s="55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31"/>
    </row>
    <row r="47" spans="1:54" ht="14.4" x14ac:dyDescent="0.3">
      <c r="A47" s="31"/>
      <c r="B47" s="55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31"/>
    </row>
    <row r="48" spans="1:54" ht="14.4" x14ac:dyDescent="0.3">
      <c r="A48" s="31"/>
      <c r="B48" s="55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31"/>
    </row>
    <row r="49" spans="1:29" ht="14.4" x14ac:dyDescent="0.3">
      <c r="A49" s="31"/>
      <c r="B49" s="55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31"/>
    </row>
    <row r="50" spans="1:29" ht="14.4" x14ac:dyDescent="0.3">
      <c r="A50" s="31"/>
      <c r="B50" s="55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31"/>
    </row>
    <row r="51" spans="1:29" ht="14.4" x14ac:dyDescent="0.3">
      <c r="A51" s="31"/>
      <c r="B51" s="55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31"/>
    </row>
  </sheetData>
  <phoneticPr fontId="39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3"/>
  <sheetViews>
    <sheetView topLeftCell="A5" zoomScaleNormal="100" workbookViewId="0">
      <selection activeCell="C9" sqref="C9"/>
    </sheetView>
  </sheetViews>
  <sheetFormatPr baseColWidth="10" defaultColWidth="8.6640625" defaultRowHeight="14.4" x14ac:dyDescent="0.3"/>
  <cols>
    <col min="1" max="1" width="11.44140625"/>
    <col min="2" max="2" width="33.33203125" customWidth="1"/>
    <col min="3" max="3" width="29.88671875" customWidth="1"/>
    <col min="4" max="4" width="27.5546875" customWidth="1"/>
    <col min="5" max="7" width="29.33203125" customWidth="1"/>
    <col min="8" max="8" width="21.6640625" customWidth="1"/>
    <col min="9" max="9" width="12.88671875" customWidth="1"/>
    <col min="10" max="10" width="14.109375" customWidth="1"/>
    <col min="11" max="11" width="3.33203125" customWidth="1"/>
    <col min="12" max="12" width="15" customWidth="1"/>
    <col min="13" max="13" width="3.109375" customWidth="1"/>
    <col min="14" max="14" width="3.6640625" customWidth="1"/>
    <col min="15" max="15" width="4.88671875" customWidth="1"/>
    <col min="16" max="16" width="4.44140625" customWidth="1"/>
    <col min="17" max="17" width="4.88671875" customWidth="1"/>
    <col min="18" max="18" width="4.5546875" customWidth="1"/>
    <col min="19" max="19" width="3.6640625" customWidth="1"/>
    <col min="20" max="20" width="4" customWidth="1"/>
    <col min="21" max="21" width="4.5546875" customWidth="1"/>
    <col min="22" max="22" width="4.33203125" customWidth="1"/>
    <col min="23" max="23" width="2.6640625" customWidth="1"/>
    <col min="24" max="24" width="4.44140625" customWidth="1"/>
    <col min="25" max="25" width="5.44140625" customWidth="1"/>
    <col min="26" max="26" width="5.6640625" customWidth="1"/>
    <col min="27" max="27" width="4" customWidth="1"/>
    <col min="28" max="28" width="5" customWidth="1"/>
    <col min="29" max="29" width="5.88671875" customWidth="1"/>
    <col min="30" max="30" width="4.6640625" customWidth="1"/>
    <col min="31" max="31" width="4.44140625" customWidth="1"/>
    <col min="32" max="32" width="5.33203125" customWidth="1"/>
    <col min="33" max="33" width="10.5546875" customWidth="1"/>
    <col min="34" max="34" width="4.44140625" customWidth="1"/>
    <col min="35" max="35" width="3.88671875" customWidth="1"/>
    <col min="36" max="36" width="13.109375" customWidth="1"/>
    <col min="37" max="37" width="10.88671875" customWidth="1"/>
    <col min="38" max="38" width="13.6640625" customWidth="1"/>
    <col min="39" max="39" width="16.88671875" customWidth="1"/>
    <col min="40" max="40" width="15" customWidth="1"/>
    <col min="41" max="41" width="13.33203125" customWidth="1"/>
    <col min="42" max="43" width="3.6640625" customWidth="1"/>
    <col min="44" max="44" width="4.33203125" customWidth="1"/>
    <col min="45" max="45" width="4.6640625" customWidth="1"/>
    <col min="46" max="46" width="5.33203125" customWidth="1"/>
    <col min="47" max="47" width="3.88671875" customWidth="1"/>
    <col min="48" max="48" width="4.5546875" customWidth="1"/>
    <col min="49" max="1025" width="10.5546875" customWidth="1"/>
  </cols>
  <sheetData>
    <row r="2" spans="1:12" ht="25.8" x14ac:dyDescent="0.5">
      <c r="A2" s="1"/>
      <c r="C2" s="32" t="s">
        <v>0</v>
      </c>
    </row>
    <row r="3" spans="1:12" ht="25.8" x14ac:dyDescent="0.5">
      <c r="A3" s="1"/>
      <c r="B3" s="2" t="s">
        <v>1</v>
      </c>
      <c r="C3" s="32"/>
      <c r="E3" s="34" t="s">
        <v>3</v>
      </c>
      <c r="F3" s="34"/>
      <c r="G3" s="34"/>
    </row>
    <row r="4" spans="1:12" ht="25.8" x14ac:dyDescent="0.5">
      <c r="A4" s="1"/>
      <c r="B4" s="1"/>
      <c r="C4" s="35" t="s">
        <v>52</v>
      </c>
    </row>
    <row r="5" spans="1:12" ht="18" x14ac:dyDescent="0.35">
      <c r="A5" s="1"/>
      <c r="B5" s="1"/>
      <c r="E5" s="34"/>
      <c r="F5" s="34"/>
      <c r="G5" s="34"/>
    </row>
    <row r="6" spans="1:12" x14ac:dyDescent="0.3">
      <c r="H6" s="36"/>
      <c r="I6" s="37"/>
      <c r="J6" s="31"/>
      <c r="K6" s="31"/>
      <c r="L6" s="31"/>
    </row>
    <row r="7" spans="1:12" ht="59.25" customHeight="1" x14ac:dyDescent="0.3">
      <c r="A7" s="9"/>
      <c r="B7" s="14" t="s">
        <v>50</v>
      </c>
      <c r="C7" s="45" t="s">
        <v>144</v>
      </c>
      <c r="D7" s="45" t="s">
        <v>145</v>
      </c>
      <c r="E7" s="45"/>
      <c r="F7" s="45"/>
      <c r="G7" s="51"/>
      <c r="H7" s="53"/>
      <c r="I7" s="225" t="s">
        <v>43</v>
      </c>
      <c r="J7" s="31"/>
      <c r="K7" s="31"/>
      <c r="L7" s="31"/>
    </row>
    <row r="8" spans="1:12" x14ac:dyDescent="0.3">
      <c r="A8" s="10">
        <v>1</v>
      </c>
      <c r="B8" s="39" t="s">
        <v>79</v>
      </c>
      <c r="C8" s="15">
        <v>100</v>
      </c>
      <c r="D8" s="64">
        <v>100</v>
      </c>
      <c r="E8" s="64"/>
      <c r="F8" s="64"/>
      <c r="G8" s="64"/>
      <c r="H8" s="52"/>
      <c r="I8" s="46">
        <f>SUM(C8:H8)/4</f>
        <v>50</v>
      </c>
      <c r="J8" s="31"/>
      <c r="K8" s="31"/>
      <c r="L8" s="31"/>
    </row>
    <row r="9" spans="1:12" x14ac:dyDescent="0.3">
      <c r="A9" s="10">
        <v>2</v>
      </c>
      <c r="B9" s="39" t="s">
        <v>81</v>
      </c>
      <c r="C9" s="15">
        <v>100</v>
      </c>
      <c r="D9" s="64">
        <v>0</v>
      </c>
      <c r="E9" s="64"/>
      <c r="F9" s="64"/>
      <c r="G9" s="64"/>
      <c r="H9" s="52"/>
      <c r="I9" s="46">
        <f t="shared" ref="I9:I39" si="0">SUM(C9:H9)/4</f>
        <v>25</v>
      </c>
      <c r="J9" s="31"/>
      <c r="K9" s="31"/>
      <c r="L9" s="31"/>
    </row>
    <row r="10" spans="1:12" x14ac:dyDescent="0.3">
      <c r="A10" s="10">
        <v>3</v>
      </c>
      <c r="B10" s="39" t="s">
        <v>83</v>
      </c>
      <c r="C10" s="15">
        <v>100</v>
      </c>
      <c r="D10" s="64">
        <v>90</v>
      </c>
      <c r="E10" s="64"/>
      <c r="F10" s="64"/>
      <c r="G10" s="64"/>
      <c r="H10" s="52"/>
      <c r="I10" s="46">
        <f t="shared" si="0"/>
        <v>47.5</v>
      </c>
      <c r="J10" s="31"/>
      <c r="K10" s="31"/>
      <c r="L10" s="31"/>
    </row>
    <row r="11" spans="1:12" x14ac:dyDescent="0.3">
      <c r="A11" s="10">
        <v>4</v>
      </c>
      <c r="B11" s="39" t="s">
        <v>85</v>
      </c>
      <c r="C11" s="15">
        <v>0</v>
      </c>
      <c r="D11" s="64">
        <v>0</v>
      </c>
      <c r="E11" s="64"/>
      <c r="F11" s="64"/>
      <c r="G11" s="64"/>
      <c r="H11" s="52"/>
      <c r="I11" s="46">
        <f t="shared" si="0"/>
        <v>0</v>
      </c>
      <c r="J11" s="31"/>
      <c r="K11" s="31"/>
      <c r="L11" s="31"/>
    </row>
    <row r="12" spans="1:12" x14ac:dyDescent="0.3">
      <c r="A12" s="10">
        <v>5</v>
      </c>
      <c r="B12" s="39" t="s">
        <v>86</v>
      </c>
      <c r="C12" s="15">
        <v>100</v>
      </c>
      <c r="D12" s="64">
        <v>90</v>
      </c>
      <c r="E12" s="64"/>
      <c r="F12" s="64"/>
      <c r="G12" s="64"/>
      <c r="H12" s="52"/>
      <c r="I12" s="46">
        <f t="shared" si="0"/>
        <v>47.5</v>
      </c>
      <c r="J12" s="31"/>
      <c r="K12" s="31"/>
      <c r="L12" s="31"/>
    </row>
    <row r="13" spans="1:12" x14ac:dyDescent="0.3">
      <c r="A13" s="10">
        <v>6</v>
      </c>
      <c r="B13" s="39" t="s">
        <v>89</v>
      </c>
      <c r="C13" s="15">
        <v>100</v>
      </c>
      <c r="D13" s="64">
        <v>100</v>
      </c>
      <c r="E13" s="64"/>
      <c r="F13" s="64"/>
      <c r="G13" s="64"/>
      <c r="H13" s="52"/>
      <c r="I13" s="46">
        <f t="shared" si="0"/>
        <v>50</v>
      </c>
      <c r="J13" s="31"/>
      <c r="K13" s="31"/>
      <c r="L13" s="31"/>
    </row>
    <row r="14" spans="1:12" x14ac:dyDescent="0.3">
      <c r="A14" s="10">
        <v>7</v>
      </c>
      <c r="B14" s="39" t="s">
        <v>90</v>
      </c>
      <c r="C14" s="15">
        <v>100</v>
      </c>
      <c r="D14" s="64">
        <v>100</v>
      </c>
      <c r="E14" s="64"/>
      <c r="F14" s="64"/>
      <c r="G14" s="64"/>
      <c r="H14" s="52"/>
      <c r="I14" s="46">
        <f t="shared" si="0"/>
        <v>50</v>
      </c>
      <c r="J14" s="31"/>
      <c r="K14" s="31"/>
      <c r="L14" s="31"/>
    </row>
    <row r="15" spans="1:12" x14ac:dyDescent="0.3">
      <c r="A15" s="10">
        <v>8</v>
      </c>
      <c r="B15" s="39" t="s">
        <v>91</v>
      </c>
      <c r="C15" s="15">
        <v>100</v>
      </c>
      <c r="D15" s="64">
        <v>100</v>
      </c>
      <c r="E15" s="64"/>
      <c r="F15" s="64"/>
      <c r="G15" s="64"/>
      <c r="H15" s="52"/>
      <c r="I15" s="46">
        <f t="shared" si="0"/>
        <v>50</v>
      </c>
      <c r="J15" s="31"/>
      <c r="K15" s="31"/>
      <c r="L15" s="31"/>
    </row>
    <row r="16" spans="1:12" x14ac:dyDescent="0.3">
      <c r="A16" s="10">
        <v>9</v>
      </c>
      <c r="B16" s="39" t="s">
        <v>17</v>
      </c>
      <c r="C16" s="15">
        <v>100</v>
      </c>
      <c r="D16" s="64">
        <v>100</v>
      </c>
      <c r="E16" s="64"/>
      <c r="F16" s="64"/>
      <c r="G16" s="64"/>
      <c r="H16" s="52"/>
      <c r="I16" s="46">
        <f t="shared" si="0"/>
        <v>50</v>
      </c>
      <c r="J16" s="31"/>
      <c r="K16" s="31"/>
      <c r="L16" s="31"/>
    </row>
    <row r="17" spans="1:12" x14ac:dyDescent="0.3">
      <c r="A17" s="10">
        <v>10</v>
      </c>
      <c r="B17" s="39" t="s">
        <v>93</v>
      </c>
      <c r="C17" s="15">
        <v>100</v>
      </c>
      <c r="D17" s="64">
        <v>100</v>
      </c>
      <c r="E17" s="64"/>
      <c r="F17" s="64"/>
      <c r="G17" s="64"/>
      <c r="H17" s="52"/>
      <c r="I17" s="46">
        <f t="shared" si="0"/>
        <v>50</v>
      </c>
      <c r="J17" s="31"/>
      <c r="K17" s="31"/>
      <c r="L17" s="31"/>
    </row>
    <row r="18" spans="1:12" x14ac:dyDescent="0.3">
      <c r="A18" s="10">
        <v>11</v>
      </c>
      <c r="B18" s="39" t="s">
        <v>94</v>
      </c>
      <c r="C18" s="15">
        <v>100</v>
      </c>
      <c r="D18" s="64">
        <v>100</v>
      </c>
      <c r="E18" s="64"/>
      <c r="F18" s="64"/>
      <c r="G18" s="64"/>
      <c r="H18" s="52"/>
      <c r="I18" s="46">
        <f t="shared" si="0"/>
        <v>50</v>
      </c>
      <c r="J18" s="31"/>
      <c r="K18" s="31"/>
      <c r="L18" s="31"/>
    </row>
    <row r="19" spans="1:12" x14ac:dyDescent="0.3">
      <c r="A19" s="10">
        <v>12</v>
      </c>
      <c r="B19" s="39" t="s">
        <v>95</v>
      </c>
      <c r="C19" s="15">
        <v>100</v>
      </c>
      <c r="D19" s="64">
        <v>90</v>
      </c>
      <c r="E19" s="64"/>
      <c r="F19" s="64"/>
      <c r="G19" s="64"/>
      <c r="H19" s="52"/>
      <c r="I19" s="46">
        <f t="shared" si="0"/>
        <v>47.5</v>
      </c>
      <c r="J19" s="31"/>
      <c r="K19" s="31"/>
      <c r="L19" s="31"/>
    </row>
    <row r="20" spans="1:12" x14ac:dyDescent="0.3">
      <c r="A20" s="10">
        <v>13</v>
      </c>
      <c r="B20" s="39" t="s">
        <v>96</v>
      </c>
      <c r="C20" s="15">
        <v>100</v>
      </c>
      <c r="D20" s="64">
        <v>100</v>
      </c>
      <c r="E20" s="64"/>
      <c r="F20" s="64"/>
      <c r="G20" s="64"/>
      <c r="H20" s="52"/>
      <c r="I20" s="46">
        <f t="shared" si="0"/>
        <v>50</v>
      </c>
      <c r="J20" s="31"/>
      <c r="K20" s="31"/>
      <c r="L20" s="31"/>
    </row>
    <row r="21" spans="1:12" x14ac:dyDescent="0.3">
      <c r="A21" s="10">
        <v>14</v>
      </c>
      <c r="B21" s="39" t="s">
        <v>97</v>
      </c>
      <c r="C21" s="15">
        <v>100</v>
      </c>
      <c r="D21" s="64">
        <v>100</v>
      </c>
      <c r="E21" s="64"/>
      <c r="F21" s="64"/>
      <c r="G21" s="64"/>
      <c r="H21" s="52"/>
      <c r="I21" s="46">
        <f t="shared" si="0"/>
        <v>50</v>
      </c>
      <c r="J21" s="31"/>
      <c r="K21" s="31"/>
      <c r="L21" s="31"/>
    </row>
    <row r="22" spans="1:12" x14ac:dyDescent="0.3">
      <c r="A22" s="10">
        <v>15</v>
      </c>
      <c r="B22" s="39" t="s">
        <v>98</v>
      </c>
      <c r="C22" s="15">
        <v>100</v>
      </c>
      <c r="D22" s="64">
        <v>100</v>
      </c>
      <c r="E22" s="64"/>
      <c r="F22" s="64"/>
      <c r="G22" s="64"/>
      <c r="H22" s="52"/>
      <c r="I22" s="46">
        <f t="shared" si="0"/>
        <v>50</v>
      </c>
      <c r="J22" s="31"/>
      <c r="K22" s="31"/>
      <c r="L22" s="31"/>
    </row>
    <row r="23" spans="1:12" x14ac:dyDescent="0.3">
      <c r="A23" s="10">
        <v>16</v>
      </c>
      <c r="B23" s="39" t="s">
        <v>99</v>
      </c>
      <c r="C23" s="15">
        <v>100</v>
      </c>
      <c r="D23" s="64">
        <v>100</v>
      </c>
      <c r="E23" s="64"/>
      <c r="F23" s="64"/>
      <c r="G23" s="64"/>
      <c r="H23" s="52"/>
      <c r="I23" s="46">
        <f t="shared" si="0"/>
        <v>50</v>
      </c>
      <c r="J23" s="31"/>
      <c r="K23" s="31"/>
      <c r="L23" s="31"/>
    </row>
    <row r="24" spans="1:12" x14ac:dyDescent="0.3">
      <c r="A24" s="10">
        <v>17</v>
      </c>
      <c r="B24" s="39" t="s">
        <v>100</v>
      </c>
      <c r="C24" s="15">
        <v>100</v>
      </c>
      <c r="D24" s="64">
        <v>100</v>
      </c>
      <c r="E24" s="64"/>
      <c r="F24" s="64"/>
      <c r="G24" s="64"/>
      <c r="H24" s="52"/>
      <c r="I24" s="46">
        <f t="shared" si="0"/>
        <v>50</v>
      </c>
      <c r="J24" s="31"/>
      <c r="K24" s="31"/>
      <c r="L24" s="31"/>
    </row>
    <row r="25" spans="1:12" x14ac:dyDescent="0.3">
      <c r="A25" s="10">
        <v>18</v>
      </c>
      <c r="B25" s="39" t="s">
        <v>101</v>
      </c>
      <c r="C25" s="15">
        <v>100</v>
      </c>
      <c r="D25" s="64">
        <v>100</v>
      </c>
      <c r="E25" s="64"/>
      <c r="F25" s="64"/>
      <c r="G25" s="64"/>
      <c r="H25" s="52"/>
      <c r="I25" s="46">
        <f t="shared" si="0"/>
        <v>50</v>
      </c>
      <c r="J25" s="31"/>
      <c r="K25" s="31"/>
      <c r="L25" s="31"/>
    </row>
    <row r="26" spans="1:12" x14ac:dyDescent="0.3">
      <c r="A26" s="10">
        <v>19</v>
      </c>
      <c r="B26" s="39" t="s">
        <v>102</v>
      </c>
      <c r="C26" s="15">
        <v>100</v>
      </c>
      <c r="D26" s="64">
        <v>100</v>
      </c>
      <c r="E26" s="64"/>
      <c r="F26" s="64"/>
      <c r="G26" s="64"/>
      <c r="H26" s="52"/>
      <c r="I26" s="46">
        <f t="shared" si="0"/>
        <v>50</v>
      </c>
      <c r="J26" s="31"/>
      <c r="K26" s="31"/>
      <c r="L26" s="31"/>
    </row>
    <row r="27" spans="1:12" x14ac:dyDescent="0.3">
      <c r="A27" s="10">
        <v>20</v>
      </c>
      <c r="B27" s="39" t="s">
        <v>103</v>
      </c>
      <c r="C27" s="15">
        <v>100</v>
      </c>
      <c r="D27" s="64">
        <v>100</v>
      </c>
      <c r="E27" s="64"/>
      <c r="F27" s="64"/>
      <c r="G27" s="64"/>
      <c r="H27" s="52"/>
      <c r="I27" s="46">
        <f t="shared" si="0"/>
        <v>50</v>
      </c>
      <c r="J27" s="31"/>
      <c r="K27" s="31"/>
      <c r="L27" s="31"/>
    </row>
    <row r="28" spans="1:12" x14ac:dyDescent="0.3">
      <c r="A28" s="10">
        <v>21</v>
      </c>
      <c r="B28" s="39" t="s">
        <v>106</v>
      </c>
      <c r="C28" s="15">
        <v>0</v>
      </c>
      <c r="D28" s="64">
        <v>0</v>
      </c>
      <c r="E28" s="64"/>
      <c r="F28" s="64"/>
      <c r="G28" s="64"/>
      <c r="H28" s="52"/>
      <c r="I28" s="46">
        <f t="shared" si="0"/>
        <v>0</v>
      </c>
    </row>
    <row r="29" spans="1:12" x14ac:dyDescent="0.3">
      <c r="A29" s="16">
        <v>22</v>
      </c>
      <c r="B29" s="39" t="s">
        <v>107</v>
      </c>
      <c r="C29" s="15">
        <v>100</v>
      </c>
      <c r="D29" s="64">
        <v>100</v>
      </c>
      <c r="E29" s="64"/>
      <c r="F29" s="64"/>
      <c r="G29" s="64"/>
      <c r="H29" s="52"/>
      <c r="I29" s="46">
        <f t="shared" si="0"/>
        <v>50</v>
      </c>
    </row>
    <row r="30" spans="1:12" x14ac:dyDescent="0.3">
      <c r="A30" s="16">
        <v>23</v>
      </c>
      <c r="B30" s="39" t="s">
        <v>117</v>
      </c>
      <c r="C30" s="15">
        <v>100</v>
      </c>
      <c r="D30" s="64">
        <v>90</v>
      </c>
      <c r="E30" s="64"/>
      <c r="F30" s="64"/>
      <c r="G30" s="64"/>
      <c r="H30" s="52"/>
      <c r="I30" s="46">
        <f t="shared" si="0"/>
        <v>47.5</v>
      </c>
    </row>
    <row r="31" spans="1:12" x14ac:dyDescent="0.3">
      <c r="A31" s="16">
        <v>24</v>
      </c>
      <c r="B31" s="39" t="s">
        <v>118</v>
      </c>
      <c r="C31" s="15">
        <v>100</v>
      </c>
      <c r="D31" s="64">
        <v>100</v>
      </c>
      <c r="E31" s="64"/>
      <c r="F31" s="64"/>
      <c r="G31" s="64"/>
      <c r="H31" s="52"/>
      <c r="I31" s="46">
        <f t="shared" si="0"/>
        <v>50</v>
      </c>
    </row>
    <row r="32" spans="1:12" x14ac:dyDescent="0.3">
      <c r="A32" s="16">
        <v>25</v>
      </c>
      <c r="B32" s="39" t="s">
        <v>119</v>
      </c>
      <c r="C32" s="15">
        <v>100</v>
      </c>
      <c r="D32" s="64">
        <v>100</v>
      </c>
      <c r="E32" s="64"/>
      <c r="F32" s="64"/>
      <c r="G32" s="64"/>
      <c r="H32" s="52"/>
      <c r="I32" s="46">
        <f t="shared" si="0"/>
        <v>50</v>
      </c>
    </row>
    <row r="33" spans="1:9" x14ac:dyDescent="0.3">
      <c r="A33" s="16">
        <v>26</v>
      </c>
      <c r="B33" s="39" t="s">
        <v>120</v>
      </c>
      <c r="C33" s="15">
        <v>100</v>
      </c>
      <c r="D33" s="64">
        <v>100</v>
      </c>
      <c r="E33" s="64"/>
      <c r="F33" s="64"/>
      <c r="G33" s="64"/>
      <c r="H33" s="52"/>
      <c r="I33" s="46">
        <f t="shared" si="0"/>
        <v>50</v>
      </c>
    </row>
    <row r="34" spans="1:9" x14ac:dyDescent="0.3">
      <c r="A34" s="16">
        <v>27</v>
      </c>
      <c r="B34" s="39" t="s">
        <v>121</v>
      </c>
      <c r="C34" s="15">
        <v>100</v>
      </c>
      <c r="D34" s="64">
        <v>100</v>
      </c>
      <c r="E34" s="64"/>
      <c r="F34" s="64"/>
      <c r="G34" s="64"/>
      <c r="H34" s="52"/>
      <c r="I34" s="46">
        <f t="shared" si="0"/>
        <v>50</v>
      </c>
    </row>
    <row r="35" spans="1:9" x14ac:dyDescent="0.3">
      <c r="A35" s="16">
        <v>28</v>
      </c>
      <c r="B35" s="39" t="s">
        <v>122</v>
      </c>
      <c r="C35" s="15">
        <v>100</v>
      </c>
      <c r="D35" s="64">
        <v>90</v>
      </c>
      <c r="E35" s="64"/>
      <c r="F35" s="64"/>
      <c r="G35" s="64"/>
      <c r="H35" s="52"/>
      <c r="I35" s="46">
        <f t="shared" si="0"/>
        <v>47.5</v>
      </c>
    </row>
    <row r="36" spans="1:9" x14ac:dyDescent="0.3">
      <c r="A36" s="16">
        <v>29</v>
      </c>
      <c r="B36" s="39" t="s">
        <v>123</v>
      </c>
      <c r="C36" s="15">
        <v>100</v>
      </c>
      <c r="D36" s="64">
        <v>90</v>
      </c>
      <c r="E36" s="64"/>
      <c r="F36" s="64"/>
      <c r="G36" s="64"/>
      <c r="H36" s="52"/>
      <c r="I36" s="46">
        <f t="shared" si="0"/>
        <v>47.5</v>
      </c>
    </row>
    <row r="37" spans="1:9" x14ac:dyDescent="0.3">
      <c r="A37" s="156">
        <v>30</v>
      </c>
      <c r="B37" s="140" t="s">
        <v>124</v>
      </c>
      <c r="C37" s="100">
        <v>100</v>
      </c>
      <c r="D37" s="221">
        <v>100</v>
      </c>
      <c r="E37" s="221"/>
      <c r="F37" s="221"/>
      <c r="G37" s="221"/>
      <c r="H37" s="222"/>
      <c r="I37" s="46">
        <f t="shared" si="0"/>
        <v>50</v>
      </c>
    </row>
    <row r="38" spans="1:9" x14ac:dyDescent="0.3">
      <c r="A38" s="109">
        <v>31</v>
      </c>
      <c r="B38" s="149" t="s">
        <v>125</v>
      </c>
      <c r="C38" s="108">
        <v>0</v>
      </c>
      <c r="D38" s="223">
        <v>0</v>
      </c>
      <c r="E38" s="223"/>
      <c r="F38" s="223"/>
      <c r="G38" s="223"/>
      <c r="H38" s="224"/>
      <c r="I38" s="46">
        <f t="shared" si="0"/>
        <v>0</v>
      </c>
    </row>
    <row r="39" spans="1:9" x14ac:dyDescent="0.3">
      <c r="A39" s="109">
        <v>32</v>
      </c>
      <c r="B39" s="149" t="s">
        <v>126</v>
      </c>
      <c r="C39" s="108">
        <v>100</v>
      </c>
      <c r="D39" s="223">
        <v>90</v>
      </c>
      <c r="E39" s="223"/>
      <c r="F39" s="223"/>
      <c r="G39" s="223"/>
      <c r="H39" s="224"/>
      <c r="I39" s="46">
        <f t="shared" si="0"/>
        <v>47.5</v>
      </c>
    </row>
    <row r="40" spans="1:9" x14ac:dyDescent="0.3">
      <c r="A40" s="109">
        <v>33</v>
      </c>
      <c r="B40" s="149" t="s">
        <v>127</v>
      </c>
      <c r="C40" s="108">
        <v>100</v>
      </c>
      <c r="D40" s="223">
        <v>90</v>
      </c>
      <c r="E40" s="131"/>
      <c r="F40" s="131"/>
      <c r="G40" s="131"/>
      <c r="H40" s="219"/>
      <c r="I40" s="220"/>
    </row>
    <row r="41" spans="1:9" x14ac:dyDescent="0.3">
      <c r="A41" s="109">
        <v>34</v>
      </c>
      <c r="B41" s="149" t="s">
        <v>128</v>
      </c>
      <c r="C41" s="108">
        <v>100</v>
      </c>
      <c r="D41" s="223">
        <v>90</v>
      </c>
      <c r="E41" s="131"/>
      <c r="F41" s="131"/>
      <c r="G41" s="131"/>
      <c r="H41" s="219"/>
      <c r="I41" s="220"/>
    </row>
    <row r="42" spans="1:9" x14ac:dyDescent="0.3">
      <c r="A42" s="109">
        <v>35</v>
      </c>
      <c r="B42" s="149" t="s">
        <v>129</v>
      </c>
      <c r="C42" s="108">
        <v>100</v>
      </c>
      <c r="D42" s="223">
        <v>90</v>
      </c>
      <c r="E42" s="131"/>
      <c r="F42" s="131"/>
      <c r="G42" s="131"/>
      <c r="H42" s="219"/>
      <c r="I42" s="220"/>
    </row>
    <row r="43" spans="1:9" x14ac:dyDescent="0.3">
      <c r="A43" s="109">
        <v>36</v>
      </c>
      <c r="B43" s="149" t="s">
        <v>130</v>
      </c>
      <c r="C43" s="108">
        <v>100</v>
      </c>
      <c r="D43" s="223">
        <v>100</v>
      </c>
      <c r="E43" s="131"/>
      <c r="F43" s="131"/>
      <c r="G43" s="131"/>
      <c r="H43" s="219"/>
      <c r="I43" s="220"/>
    </row>
    <row r="44" spans="1:9" x14ac:dyDescent="0.3">
      <c r="A44" s="109">
        <v>37</v>
      </c>
      <c r="B44" s="149" t="s">
        <v>131</v>
      </c>
      <c r="C44" s="108">
        <v>100</v>
      </c>
      <c r="D44" s="223">
        <v>90</v>
      </c>
      <c r="E44" s="131"/>
      <c r="F44" s="131"/>
      <c r="G44" s="131"/>
      <c r="H44" s="219"/>
      <c r="I44" s="220"/>
    </row>
    <row r="45" spans="1:9" x14ac:dyDescent="0.3">
      <c r="A45" s="31"/>
      <c r="B45" s="55"/>
      <c r="C45" s="31"/>
    </row>
    <row r="46" spans="1:9" x14ac:dyDescent="0.3">
      <c r="A46" s="31"/>
      <c r="B46" s="55"/>
      <c r="C46" s="31"/>
    </row>
    <row r="47" spans="1:9" x14ac:dyDescent="0.3">
      <c r="A47" s="31"/>
      <c r="B47" s="55"/>
      <c r="C47" s="31"/>
    </row>
    <row r="48" spans="1:9" x14ac:dyDescent="0.3">
      <c r="A48" s="31"/>
      <c r="B48" s="55"/>
      <c r="C48" s="31"/>
    </row>
    <row r="49" spans="1:3" x14ac:dyDescent="0.3">
      <c r="A49" s="31"/>
      <c r="B49" s="55"/>
      <c r="C49" s="31"/>
    </row>
    <row r="50" spans="1:3" x14ac:dyDescent="0.3">
      <c r="A50" s="31"/>
      <c r="B50" s="55"/>
      <c r="C50" s="31"/>
    </row>
    <row r="51" spans="1:3" x14ac:dyDescent="0.3">
      <c r="A51" s="31"/>
      <c r="B51" s="55"/>
      <c r="C51" s="31"/>
    </row>
    <row r="52" spans="1:3" x14ac:dyDescent="0.3">
      <c r="A52" s="31"/>
      <c r="B52" s="55"/>
      <c r="C52" s="31"/>
    </row>
    <row r="53" spans="1:3" x14ac:dyDescent="0.3">
      <c r="A53" s="31"/>
      <c r="B53" s="55"/>
      <c r="C53" s="31"/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51"/>
  <sheetViews>
    <sheetView tabSelected="1" topLeftCell="A5" zoomScale="110" zoomScaleNormal="110" workbookViewId="0">
      <selection activeCell="J30" sqref="J30"/>
    </sheetView>
  </sheetViews>
  <sheetFormatPr baseColWidth="10" defaultColWidth="8.6640625" defaultRowHeight="14.4" x14ac:dyDescent="0.3"/>
  <cols>
    <col min="1" max="1" width="14.33203125" customWidth="1"/>
    <col min="2" max="2" width="39.33203125" customWidth="1"/>
    <col min="3" max="3" width="3.33203125" customWidth="1"/>
    <col min="4" max="1023" width="10.5546875" customWidth="1"/>
  </cols>
  <sheetData>
    <row r="1" spans="1:26" ht="25.8" x14ac:dyDescent="0.5">
      <c r="C1" s="32" t="s">
        <v>0</v>
      </c>
    </row>
    <row r="2" spans="1:26" ht="25.8" x14ac:dyDescent="0.5">
      <c r="C2" s="32"/>
      <c r="E2" s="38" t="s">
        <v>53</v>
      </c>
    </row>
    <row r="3" spans="1:26" ht="25.8" x14ac:dyDescent="0.5">
      <c r="B3" s="2" t="s">
        <v>1</v>
      </c>
      <c r="C3" s="35"/>
      <c r="G3" s="34" t="s">
        <v>3</v>
      </c>
    </row>
    <row r="5" spans="1:26" x14ac:dyDescent="0.3">
      <c r="A5" s="9"/>
      <c r="B5" s="16" t="s">
        <v>54</v>
      </c>
      <c r="C5" s="9"/>
      <c r="D5" s="16" t="s">
        <v>55</v>
      </c>
      <c r="E5" s="16" t="s">
        <v>56</v>
      </c>
      <c r="F5" s="16" t="s">
        <v>57</v>
      </c>
      <c r="G5" s="16" t="s">
        <v>56</v>
      </c>
      <c r="H5" s="16" t="s">
        <v>58</v>
      </c>
      <c r="I5" s="16" t="s">
        <v>56</v>
      </c>
      <c r="J5" s="16" t="s">
        <v>59</v>
      </c>
      <c r="K5" s="16" t="s">
        <v>56</v>
      </c>
      <c r="L5" s="16" t="s">
        <v>60</v>
      </c>
      <c r="M5" s="16" t="s">
        <v>56</v>
      </c>
      <c r="N5" s="16" t="s">
        <v>61</v>
      </c>
    </row>
    <row r="6" spans="1:26" ht="17.25" customHeight="1" x14ac:dyDescent="0.3">
      <c r="A6" s="10">
        <v>1</v>
      </c>
      <c r="B6" s="39" t="s">
        <v>79</v>
      </c>
      <c r="C6" s="69"/>
      <c r="D6" s="229">
        <v>95</v>
      </c>
      <c r="E6" s="248"/>
      <c r="F6" s="248">
        <v>20</v>
      </c>
      <c r="G6" s="248"/>
      <c r="H6" s="248"/>
      <c r="I6" s="248"/>
      <c r="J6" s="248"/>
      <c r="K6" s="248"/>
      <c r="L6" s="248"/>
      <c r="M6" s="248"/>
      <c r="N6" s="80"/>
      <c r="Q6" s="26"/>
      <c r="R6" s="27"/>
      <c r="S6" s="27"/>
      <c r="T6" s="27"/>
      <c r="U6" s="27"/>
      <c r="V6" s="27"/>
      <c r="W6" s="27"/>
      <c r="X6" s="27"/>
      <c r="Y6" s="27"/>
      <c r="Z6" s="27"/>
    </row>
    <row r="7" spans="1:26" ht="17.25" customHeight="1" x14ac:dyDescent="0.3">
      <c r="A7" s="10">
        <v>2</v>
      </c>
      <c r="B7" s="39" t="s">
        <v>81</v>
      </c>
      <c r="C7" s="69"/>
      <c r="D7" s="229">
        <v>90</v>
      </c>
      <c r="E7" s="248"/>
      <c r="F7" s="248" t="s">
        <v>169</v>
      </c>
      <c r="G7" s="248"/>
      <c r="H7" s="248"/>
      <c r="I7" s="248"/>
      <c r="J7" s="248"/>
      <c r="K7" s="248"/>
      <c r="L7" s="248"/>
      <c r="M7" s="248"/>
      <c r="N7" s="80"/>
      <c r="Q7" s="26"/>
      <c r="R7" s="27"/>
      <c r="S7" s="27"/>
      <c r="T7" s="27"/>
      <c r="U7" s="27"/>
      <c r="V7" s="27"/>
      <c r="W7" s="27"/>
      <c r="X7" s="27"/>
      <c r="Y7" s="27"/>
      <c r="Z7" s="27"/>
    </row>
    <row r="8" spans="1:26" ht="17.25" customHeight="1" x14ac:dyDescent="0.3">
      <c r="A8" s="10">
        <v>3</v>
      </c>
      <c r="B8" s="39" t="s">
        <v>83</v>
      </c>
      <c r="C8" s="69"/>
      <c r="D8" s="229">
        <v>100</v>
      </c>
      <c r="E8" s="248"/>
      <c r="F8" s="248">
        <v>0</v>
      </c>
      <c r="G8" s="248"/>
      <c r="H8" s="248"/>
      <c r="I8" s="248"/>
      <c r="J8" s="248"/>
      <c r="K8" s="248"/>
      <c r="L8" s="248"/>
      <c r="M8" s="248"/>
      <c r="N8" s="80"/>
      <c r="Q8" s="26"/>
      <c r="R8" s="27"/>
      <c r="S8" s="27"/>
      <c r="T8" s="27"/>
      <c r="U8" s="27"/>
      <c r="V8" s="27"/>
      <c r="W8" s="27"/>
      <c r="X8" s="27"/>
      <c r="Y8" s="27"/>
      <c r="Z8" s="27"/>
    </row>
    <row r="9" spans="1:26" ht="17.25" customHeight="1" x14ac:dyDescent="0.3">
      <c r="A9" s="10">
        <v>4</v>
      </c>
      <c r="B9" s="39" t="s">
        <v>85</v>
      </c>
      <c r="C9" s="69"/>
      <c r="D9" s="229">
        <v>100</v>
      </c>
      <c r="E9" s="248"/>
      <c r="F9" s="248">
        <v>0</v>
      </c>
      <c r="G9" s="248"/>
      <c r="H9" s="248"/>
      <c r="I9" s="248"/>
      <c r="J9" s="248"/>
      <c r="K9" s="248"/>
      <c r="L9" s="248"/>
      <c r="M9" s="248"/>
      <c r="N9" s="80"/>
      <c r="Q9" s="26"/>
      <c r="R9" s="27"/>
      <c r="S9" s="27"/>
      <c r="T9" s="27"/>
      <c r="U9" s="27"/>
      <c r="V9" s="27"/>
      <c r="W9" s="27"/>
      <c r="X9" s="27"/>
      <c r="Y9" s="27"/>
      <c r="Z9" s="27"/>
    </row>
    <row r="10" spans="1:26" ht="17.25" customHeight="1" x14ac:dyDescent="0.3">
      <c r="A10" s="10">
        <v>5</v>
      </c>
      <c r="B10" s="39" t="s">
        <v>86</v>
      </c>
      <c r="C10" s="69"/>
      <c r="D10" s="229">
        <v>100</v>
      </c>
      <c r="E10" s="248"/>
      <c r="F10" s="248">
        <v>80</v>
      </c>
      <c r="G10" s="248"/>
      <c r="H10" s="248"/>
      <c r="I10" s="248"/>
      <c r="J10" s="248"/>
      <c r="K10" s="248"/>
      <c r="L10" s="248"/>
      <c r="M10" s="248"/>
      <c r="N10" s="80"/>
      <c r="Q10" s="26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17.25" customHeight="1" x14ac:dyDescent="0.3">
      <c r="A11" s="10">
        <v>6</v>
      </c>
      <c r="B11" s="39" t="s">
        <v>89</v>
      </c>
      <c r="C11" s="69"/>
      <c r="D11" s="229">
        <v>90</v>
      </c>
      <c r="E11" s="248"/>
      <c r="F11" s="248">
        <v>70</v>
      </c>
      <c r="G11" s="248"/>
      <c r="H11" s="248"/>
      <c r="I11" s="248"/>
      <c r="J11" s="248"/>
      <c r="K11" s="248"/>
      <c r="L11" s="248"/>
      <c r="M11" s="248"/>
      <c r="N11" s="80"/>
      <c r="Q11" s="26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17.25" customHeight="1" x14ac:dyDescent="0.3">
      <c r="A12" s="10">
        <v>7</v>
      </c>
      <c r="B12" s="39" t="s">
        <v>90</v>
      </c>
      <c r="C12" s="69"/>
      <c r="D12" s="229">
        <v>100</v>
      </c>
      <c r="E12" s="248"/>
      <c r="F12" s="248">
        <v>100</v>
      </c>
      <c r="G12" s="248"/>
      <c r="H12" s="248"/>
      <c r="I12" s="248"/>
      <c r="J12" s="248"/>
      <c r="K12" s="248"/>
      <c r="L12" s="248"/>
      <c r="M12" s="248"/>
      <c r="N12" s="80"/>
      <c r="Q12" s="26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17.25" customHeight="1" x14ac:dyDescent="0.3">
      <c r="A13" s="10">
        <v>8</v>
      </c>
      <c r="B13" s="39" t="s">
        <v>91</v>
      </c>
      <c r="C13" s="69"/>
      <c r="D13" s="229">
        <v>100</v>
      </c>
      <c r="E13" s="248"/>
      <c r="F13" s="248">
        <v>100</v>
      </c>
      <c r="G13" s="248"/>
      <c r="H13" s="248"/>
      <c r="I13" s="248"/>
      <c r="J13" s="248"/>
      <c r="K13" s="248"/>
      <c r="L13" s="248"/>
      <c r="M13" s="248"/>
      <c r="N13" s="80"/>
      <c r="Q13" s="26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17.25" customHeight="1" x14ac:dyDescent="0.3">
      <c r="A14" s="10">
        <v>9</v>
      </c>
      <c r="B14" s="39" t="s">
        <v>17</v>
      </c>
      <c r="C14" s="69"/>
      <c r="D14" s="229">
        <v>100</v>
      </c>
      <c r="E14" s="248"/>
      <c r="F14" s="248" t="s">
        <v>169</v>
      </c>
      <c r="G14" s="248"/>
      <c r="H14" s="248"/>
      <c r="I14" s="248"/>
      <c r="J14" s="248"/>
      <c r="K14" s="248"/>
      <c r="L14" s="248"/>
      <c r="M14" s="248"/>
      <c r="N14" s="80"/>
      <c r="Q14" s="26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7.25" customHeight="1" x14ac:dyDescent="0.3">
      <c r="A15" s="10">
        <v>10</v>
      </c>
      <c r="B15" s="39" t="s">
        <v>93</v>
      </c>
      <c r="C15" s="69"/>
      <c r="D15" s="229">
        <v>100</v>
      </c>
      <c r="E15" s="248"/>
      <c r="F15" s="248">
        <v>100</v>
      </c>
      <c r="G15" s="248"/>
      <c r="H15" s="248"/>
      <c r="I15" s="248"/>
      <c r="J15" s="248"/>
      <c r="K15" s="248"/>
      <c r="L15" s="248"/>
      <c r="M15" s="248"/>
      <c r="N15" s="80"/>
      <c r="Q15" s="26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17.25" customHeight="1" x14ac:dyDescent="0.3">
      <c r="A16" s="10">
        <v>11</v>
      </c>
      <c r="B16" s="39" t="s">
        <v>94</v>
      </c>
      <c r="C16" s="69"/>
      <c r="D16" s="229">
        <v>100</v>
      </c>
      <c r="E16" s="248"/>
      <c r="F16" s="248">
        <v>0</v>
      </c>
      <c r="G16" s="248"/>
      <c r="H16" s="248"/>
      <c r="I16" s="248"/>
      <c r="J16" s="248"/>
      <c r="K16" s="248"/>
      <c r="L16" s="248"/>
      <c r="M16" s="248"/>
      <c r="N16" s="80"/>
      <c r="Q16" s="26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17.25" customHeight="1" x14ac:dyDescent="0.3">
      <c r="A17" s="10">
        <v>12</v>
      </c>
      <c r="B17" s="39" t="s">
        <v>95</v>
      </c>
      <c r="C17" s="69"/>
      <c r="D17" s="229">
        <v>100</v>
      </c>
      <c r="E17" s="248"/>
      <c r="F17" s="248">
        <v>100</v>
      </c>
      <c r="G17" s="248"/>
      <c r="H17" s="248"/>
      <c r="I17" s="248"/>
      <c r="J17" s="248"/>
      <c r="K17" s="248"/>
      <c r="L17" s="248"/>
      <c r="M17" s="248"/>
      <c r="N17" s="80"/>
      <c r="Q17" s="26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17.25" customHeight="1" x14ac:dyDescent="0.3">
      <c r="A18" s="10">
        <v>13</v>
      </c>
      <c r="B18" s="39" t="s">
        <v>96</v>
      </c>
      <c r="C18" s="69"/>
      <c r="D18" s="230">
        <v>95</v>
      </c>
      <c r="E18" s="248"/>
      <c r="F18" s="248">
        <v>80</v>
      </c>
      <c r="G18" s="248"/>
      <c r="H18" s="248"/>
      <c r="I18" s="248"/>
      <c r="J18" s="248"/>
      <c r="K18" s="248"/>
      <c r="L18" s="248"/>
      <c r="M18" s="248"/>
      <c r="N18" s="80"/>
      <c r="Q18" s="26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17.25" customHeight="1" x14ac:dyDescent="0.3">
      <c r="A19" s="10">
        <v>14</v>
      </c>
      <c r="B19" s="39" t="s">
        <v>97</v>
      </c>
      <c r="C19" s="69"/>
      <c r="D19" s="229">
        <v>95</v>
      </c>
      <c r="E19" s="248"/>
      <c r="F19" s="248">
        <v>0</v>
      </c>
      <c r="G19" s="248"/>
      <c r="H19" s="248"/>
      <c r="I19" s="248"/>
      <c r="J19" s="248"/>
      <c r="K19" s="248"/>
      <c r="L19" s="248"/>
      <c r="M19" s="248"/>
      <c r="N19" s="80"/>
      <c r="Q19" s="26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17.25" customHeight="1" x14ac:dyDescent="0.3">
      <c r="A20" s="10">
        <v>15</v>
      </c>
      <c r="B20" s="39" t="s">
        <v>98</v>
      </c>
      <c r="C20" s="69"/>
      <c r="D20" s="229">
        <v>100</v>
      </c>
      <c r="E20" s="248"/>
      <c r="F20" s="248">
        <v>40</v>
      </c>
      <c r="G20" s="248"/>
      <c r="H20" s="248"/>
      <c r="I20" s="248"/>
      <c r="J20" s="248"/>
      <c r="K20" s="248"/>
      <c r="L20" s="248"/>
      <c r="M20" s="248"/>
      <c r="N20" s="80"/>
      <c r="Q20" s="26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17.25" customHeight="1" x14ac:dyDescent="0.3">
      <c r="A21" s="10">
        <v>16</v>
      </c>
      <c r="B21" s="39" t="s">
        <v>99</v>
      </c>
      <c r="C21" s="69"/>
      <c r="D21" s="229">
        <v>80</v>
      </c>
      <c r="E21" s="248"/>
      <c r="F21" s="248">
        <v>0</v>
      </c>
      <c r="G21" s="248"/>
      <c r="H21" s="248"/>
      <c r="I21" s="248"/>
      <c r="J21" s="248"/>
      <c r="K21" s="248"/>
      <c r="L21" s="248"/>
      <c r="M21" s="248"/>
      <c r="N21" s="80"/>
      <c r="Q21" s="26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7.25" customHeight="1" x14ac:dyDescent="0.3">
      <c r="A22" s="10">
        <v>17</v>
      </c>
      <c r="B22" s="39" t="s">
        <v>100</v>
      </c>
      <c r="C22" s="69"/>
      <c r="D22" s="229">
        <v>100</v>
      </c>
      <c r="E22" s="248"/>
      <c r="F22" s="248">
        <v>100</v>
      </c>
      <c r="G22" s="248"/>
      <c r="H22" s="248"/>
      <c r="I22" s="248"/>
      <c r="J22" s="248"/>
      <c r="K22" s="248"/>
      <c r="L22" s="248"/>
      <c r="M22" s="248"/>
      <c r="N22" s="80"/>
      <c r="Q22" s="26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17.25" customHeight="1" x14ac:dyDescent="0.3">
      <c r="A23" s="10">
        <v>18</v>
      </c>
      <c r="B23" s="39" t="s">
        <v>101</v>
      </c>
      <c r="C23" s="69"/>
      <c r="D23" s="229">
        <v>100</v>
      </c>
      <c r="E23" s="248"/>
      <c r="F23" s="248">
        <v>40</v>
      </c>
      <c r="G23" s="248"/>
      <c r="H23" s="248"/>
      <c r="I23" s="248"/>
      <c r="J23" s="248"/>
      <c r="K23" s="248"/>
      <c r="L23" s="248"/>
      <c r="M23" s="248"/>
      <c r="N23" s="80"/>
      <c r="Q23" s="26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17.25" customHeight="1" x14ac:dyDescent="0.3">
      <c r="A24" s="10">
        <v>19</v>
      </c>
      <c r="B24" s="39" t="s">
        <v>102</v>
      </c>
      <c r="C24" s="69"/>
      <c r="D24" s="229">
        <v>95</v>
      </c>
      <c r="E24" s="248"/>
      <c r="F24" s="248">
        <v>40</v>
      </c>
      <c r="G24" s="248"/>
      <c r="H24" s="248"/>
      <c r="I24" s="248"/>
      <c r="J24" s="248"/>
      <c r="K24" s="248"/>
      <c r="L24" s="248"/>
      <c r="M24" s="248"/>
      <c r="N24" s="80"/>
      <c r="Q24" s="26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17.25" customHeight="1" x14ac:dyDescent="0.3">
      <c r="A25" s="10">
        <v>20</v>
      </c>
      <c r="B25" s="39" t="s">
        <v>103</v>
      </c>
      <c r="C25" s="69"/>
      <c r="D25" s="229">
        <v>95</v>
      </c>
      <c r="E25" s="248"/>
      <c r="F25" s="248">
        <v>100</v>
      </c>
      <c r="G25" s="248"/>
      <c r="H25" s="248"/>
      <c r="I25" s="248"/>
      <c r="J25" s="248"/>
      <c r="K25" s="248"/>
      <c r="L25" s="248"/>
      <c r="M25" s="248"/>
      <c r="N25" s="80"/>
      <c r="Q25" s="26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17.25" customHeight="1" x14ac:dyDescent="0.3">
      <c r="A26" s="10">
        <v>21</v>
      </c>
      <c r="B26" s="39" t="s">
        <v>106</v>
      </c>
      <c r="C26" s="69"/>
      <c r="D26" s="229">
        <v>100</v>
      </c>
      <c r="E26" s="248"/>
      <c r="F26" s="248">
        <v>0</v>
      </c>
      <c r="G26" s="248"/>
      <c r="H26" s="248"/>
      <c r="I26" s="248"/>
      <c r="J26" s="248"/>
      <c r="K26" s="248"/>
      <c r="L26" s="248"/>
      <c r="M26" s="248"/>
      <c r="N26" s="80"/>
      <c r="Q26" s="26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17.25" customHeight="1" x14ac:dyDescent="0.3">
      <c r="A27" s="16">
        <v>22</v>
      </c>
      <c r="B27" s="39" t="s">
        <v>107</v>
      </c>
      <c r="C27" s="9"/>
      <c r="D27" s="229">
        <v>90</v>
      </c>
      <c r="E27" s="248"/>
      <c r="F27" s="248">
        <v>80</v>
      </c>
      <c r="G27" s="248"/>
      <c r="H27" s="248"/>
      <c r="I27" s="248"/>
      <c r="J27" s="248"/>
      <c r="K27" s="248"/>
      <c r="L27" s="248"/>
      <c r="M27" s="248"/>
      <c r="N27" s="80"/>
    </row>
    <row r="28" spans="1:26" ht="17.25" customHeight="1" x14ac:dyDescent="0.3">
      <c r="A28" s="16">
        <v>23</v>
      </c>
      <c r="B28" s="39" t="s">
        <v>117</v>
      </c>
      <c r="C28" s="9"/>
      <c r="D28" s="229">
        <v>90</v>
      </c>
      <c r="E28" s="248"/>
      <c r="F28" s="248">
        <v>80</v>
      </c>
      <c r="G28" s="248"/>
      <c r="H28" s="248"/>
      <c r="I28" s="248"/>
      <c r="J28" s="248"/>
      <c r="K28" s="248"/>
      <c r="L28" s="248"/>
      <c r="M28" s="248"/>
      <c r="N28" s="80"/>
    </row>
    <row r="29" spans="1:26" ht="17.25" customHeight="1" x14ac:dyDescent="0.3">
      <c r="A29" s="16">
        <v>24</v>
      </c>
      <c r="B29" s="39" t="s">
        <v>118</v>
      </c>
      <c r="C29" s="9"/>
      <c r="D29" s="229">
        <v>100</v>
      </c>
      <c r="E29" s="248"/>
      <c r="F29" s="248">
        <v>70</v>
      </c>
      <c r="G29" s="248"/>
      <c r="H29" s="248"/>
      <c r="I29" s="248"/>
      <c r="J29" s="248"/>
      <c r="K29" s="248"/>
      <c r="L29" s="248"/>
      <c r="M29" s="248"/>
      <c r="N29" s="80"/>
    </row>
    <row r="30" spans="1:26" ht="17.25" customHeight="1" x14ac:dyDescent="0.3">
      <c r="A30" s="16">
        <v>25</v>
      </c>
      <c r="B30" s="39" t="s">
        <v>119</v>
      </c>
      <c r="C30" s="9"/>
      <c r="D30" s="229">
        <v>100</v>
      </c>
      <c r="E30" s="248"/>
      <c r="F30" s="248">
        <v>100</v>
      </c>
      <c r="G30" s="248"/>
      <c r="H30" s="248"/>
      <c r="I30" s="248"/>
      <c r="J30" s="248"/>
      <c r="K30" s="248"/>
      <c r="L30" s="248"/>
      <c r="M30" s="248"/>
      <c r="N30" s="80"/>
    </row>
    <row r="31" spans="1:26" ht="17.25" customHeight="1" x14ac:dyDescent="0.3">
      <c r="A31" s="16">
        <v>26</v>
      </c>
      <c r="B31" s="39" t="s">
        <v>120</v>
      </c>
      <c r="C31" s="9"/>
      <c r="D31" s="229">
        <v>100</v>
      </c>
      <c r="E31" s="248"/>
      <c r="F31" s="248">
        <v>80</v>
      </c>
      <c r="G31" s="248"/>
      <c r="H31" s="248"/>
      <c r="I31" s="248"/>
      <c r="J31" s="248"/>
      <c r="K31" s="248"/>
      <c r="L31" s="248"/>
      <c r="M31" s="248"/>
      <c r="N31" s="80"/>
    </row>
    <row r="32" spans="1:26" ht="17.25" customHeight="1" x14ac:dyDescent="0.3">
      <c r="A32" s="16">
        <v>27</v>
      </c>
      <c r="B32" s="39" t="s">
        <v>121</v>
      </c>
      <c r="C32" s="9"/>
      <c r="D32" s="229">
        <v>100</v>
      </c>
      <c r="E32" s="248"/>
      <c r="F32" s="248">
        <v>80</v>
      </c>
      <c r="G32" s="248"/>
      <c r="H32" s="248"/>
      <c r="I32" s="248"/>
      <c r="J32" s="248"/>
      <c r="K32" s="248"/>
      <c r="L32" s="248"/>
      <c r="M32" s="248"/>
      <c r="N32" s="80"/>
    </row>
    <row r="33" spans="1:14" ht="17.25" customHeight="1" x14ac:dyDescent="0.3">
      <c r="A33" s="16">
        <v>28</v>
      </c>
      <c r="B33" s="39" t="s">
        <v>122</v>
      </c>
      <c r="C33" s="9"/>
      <c r="D33" s="229">
        <v>100</v>
      </c>
      <c r="E33" s="248"/>
      <c r="F33" s="248">
        <v>0</v>
      </c>
      <c r="G33" s="248"/>
      <c r="H33" s="248"/>
      <c r="I33" s="248"/>
      <c r="J33" s="248"/>
      <c r="K33" s="248"/>
      <c r="L33" s="248"/>
      <c r="M33" s="248"/>
      <c r="N33" s="80"/>
    </row>
    <row r="34" spans="1:14" ht="17.25" customHeight="1" x14ac:dyDescent="0.3">
      <c r="A34" s="16">
        <v>29</v>
      </c>
      <c r="B34" s="39" t="s">
        <v>123</v>
      </c>
      <c r="C34" s="9"/>
      <c r="D34" s="229">
        <v>100</v>
      </c>
      <c r="E34" s="248"/>
      <c r="F34" s="248">
        <v>100</v>
      </c>
      <c r="G34" s="248"/>
      <c r="H34" s="248"/>
      <c r="I34" s="248"/>
      <c r="J34" s="248"/>
      <c r="K34" s="248"/>
      <c r="L34" s="248"/>
      <c r="M34" s="248"/>
      <c r="N34" s="80"/>
    </row>
    <row r="35" spans="1:14" ht="17.25" customHeight="1" x14ac:dyDescent="0.3">
      <c r="A35" s="156">
        <v>30</v>
      </c>
      <c r="B35" s="140" t="s">
        <v>124</v>
      </c>
      <c r="C35" s="228"/>
      <c r="D35" s="229">
        <v>100</v>
      </c>
      <c r="E35" s="248"/>
      <c r="F35" s="248">
        <v>100</v>
      </c>
      <c r="G35" s="248"/>
      <c r="H35" s="248"/>
      <c r="I35" s="248"/>
      <c r="J35" s="248"/>
      <c r="K35" s="248"/>
      <c r="L35" s="248"/>
      <c r="M35" s="248"/>
      <c r="N35" s="80"/>
    </row>
    <row r="36" spans="1:14" x14ac:dyDescent="0.3">
      <c r="A36" s="109">
        <v>31</v>
      </c>
      <c r="B36" s="149" t="s">
        <v>125</v>
      </c>
      <c r="C36" s="160"/>
      <c r="D36" s="231">
        <v>60</v>
      </c>
      <c r="E36" s="248"/>
      <c r="F36" s="248">
        <v>20</v>
      </c>
      <c r="G36" s="248"/>
      <c r="H36" s="248"/>
      <c r="I36" s="248"/>
      <c r="J36" s="248"/>
      <c r="K36" s="248"/>
      <c r="L36" s="248"/>
      <c r="M36" s="248"/>
      <c r="N36" s="80"/>
    </row>
    <row r="37" spans="1:14" x14ac:dyDescent="0.3">
      <c r="A37" s="109">
        <v>32</v>
      </c>
      <c r="B37" s="149" t="s">
        <v>126</v>
      </c>
      <c r="C37" s="160"/>
      <c r="D37" s="231">
        <v>95</v>
      </c>
      <c r="E37" s="248"/>
      <c r="F37" s="248" t="s">
        <v>169</v>
      </c>
      <c r="G37" s="248"/>
      <c r="H37" s="248"/>
      <c r="I37" s="248"/>
      <c r="J37" s="248"/>
      <c r="K37" s="248"/>
      <c r="L37" s="248"/>
      <c r="M37" s="248"/>
      <c r="N37" s="80"/>
    </row>
    <row r="38" spans="1:14" x14ac:dyDescent="0.3">
      <c r="A38" s="109">
        <v>33</v>
      </c>
      <c r="B38" s="149" t="s">
        <v>127</v>
      </c>
      <c r="C38" s="160"/>
      <c r="D38" s="231">
        <v>100</v>
      </c>
      <c r="E38" s="248"/>
      <c r="F38" s="248">
        <v>0</v>
      </c>
      <c r="G38" s="248"/>
      <c r="H38" s="277"/>
      <c r="I38" s="277"/>
      <c r="J38" s="277"/>
      <c r="K38" s="277"/>
      <c r="L38" s="278"/>
      <c r="M38" s="279"/>
      <c r="N38" s="80"/>
    </row>
    <row r="39" spans="1:14" x14ac:dyDescent="0.3">
      <c r="A39" s="109">
        <v>34</v>
      </c>
      <c r="B39" s="149" t="s">
        <v>128</v>
      </c>
      <c r="C39" s="160"/>
      <c r="D39" s="231">
        <v>100</v>
      </c>
      <c r="E39" s="248"/>
      <c r="F39" s="248">
        <v>20</v>
      </c>
      <c r="G39" s="248"/>
      <c r="H39" s="277"/>
      <c r="I39" s="277"/>
      <c r="J39" s="277"/>
      <c r="K39" s="277"/>
      <c r="L39" s="278"/>
      <c r="M39" s="279"/>
      <c r="N39" s="80"/>
    </row>
    <row r="40" spans="1:14" x14ac:dyDescent="0.3">
      <c r="A40" s="109">
        <v>35</v>
      </c>
      <c r="B40" s="149" t="s">
        <v>129</v>
      </c>
      <c r="C40" s="160"/>
      <c r="D40" s="231">
        <v>100</v>
      </c>
      <c r="E40" s="248"/>
      <c r="F40" s="248">
        <v>80</v>
      </c>
      <c r="G40" s="248"/>
      <c r="H40" s="277"/>
      <c r="I40" s="277"/>
      <c r="J40" s="277"/>
      <c r="K40" s="277"/>
      <c r="L40" s="278"/>
      <c r="M40" s="279"/>
      <c r="N40" s="80"/>
    </row>
    <row r="41" spans="1:14" x14ac:dyDescent="0.3">
      <c r="A41" s="109">
        <v>36</v>
      </c>
      <c r="B41" s="149" t="s">
        <v>130</v>
      </c>
      <c r="C41" s="160"/>
      <c r="D41" s="231">
        <v>90</v>
      </c>
      <c r="E41" s="248"/>
      <c r="F41" s="248">
        <v>20</v>
      </c>
      <c r="G41" s="248"/>
      <c r="H41" s="277"/>
      <c r="I41" s="277"/>
      <c r="J41" s="277"/>
      <c r="K41" s="277"/>
      <c r="L41" s="278"/>
      <c r="M41" s="279"/>
      <c r="N41" s="80"/>
    </row>
    <row r="42" spans="1:14" x14ac:dyDescent="0.3">
      <c r="A42" s="109">
        <v>37</v>
      </c>
      <c r="B42" s="149" t="s">
        <v>131</v>
      </c>
      <c r="C42" s="160"/>
      <c r="D42" s="231">
        <v>100</v>
      </c>
      <c r="E42" s="248"/>
      <c r="F42" s="248">
        <v>100</v>
      </c>
      <c r="G42" s="248"/>
      <c r="H42" s="277"/>
      <c r="I42" s="277"/>
      <c r="J42" s="277"/>
      <c r="K42" s="277"/>
      <c r="L42" s="278"/>
      <c r="M42" s="279"/>
      <c r="N42" s="80"/>
    </row>
    <row r="43" spans="1:14" x14ac:dyDescent="0.3">
      <c r="A43" s="31"/>
      <c r="B43" s="55"/>
      <c r="D43" s="227"/>
      <c r="E43" s="226"/>
      <c r="F43" s="226"/>
      <c r="G43" s="226"/>
      <c r="H43" s="226"/>
      <c r="I43" s="226"/>
      <c r="J43" s="226"/>
      <c r="K43" s="37"/>
      <c r="L43" s="220"/>
    </row>
    <row r="44" spans="1:14" x14ac:dyDescent="0.3">
      <c r="A44" s="31"/>
      <c r="B44" s="55"/>
      <c r="D44" s="227"/>
      <c r="E44" s="226"/>
      <c r="F44" s="226"/>
      <c r="G44" s="226"/>
      <c r="H44" s="226"/>
      <c r="I44" s="226"/>
      <c r="J44" s="226"/>
      <c r="K44" s="37"/>
      <c r="L44" s="220"/>
    </row>
    <row r="45" spans="1:14" x14ac:dyDescent="0.3">
      <c r="A45" s="31"/>
      <c r="B45" s="55"/>
      <c r="D45" s="227"/>
      <c r="E45" s="226"/>
      <c r="F45" s="226"/>
      <c r="G45" s="226"/>
      <c r="H45" s="226"/>
      <c r="I45" s="226"/>
      <c r="J45" s="226"/>
      <c r="K45" s="37"/>
      <c r="L45" s="220"/>
    </row>
    <row r="46" spans="1:14" x14ac:dyDescent="0.3">
      <c r="A46" s="31"/>
      <c r="B46" s="55"/>
      <c r="D46" s="227"/>
      <c r="E46" s="226"/>
      <c r="F46" s="226"/>
      <c r="G46" s="226"/>
      <c r="H46" s="226"/>
      <c r="I46" s="226"/>
      <c r="J46" s="226"/>
      <c r="K46" s="37"/>
      <c r="L46" s="220"/>
    </row>
    <row r="47" spans="1:14" x14ac:dyDescent="0.3">
      <c r="A47" s="31"/>
      <c r="B47" s="55"/>
      <c r="D47" s="227"/>
      <c r="E47" s="226"/>
      <c r="F47" s="226"/>
      <c r="G47" s="226"/>
      <c r="H47" s="226"/>
      <c r="I47" s="226"/>
      <c r="J47" s="226"/>
      <c r="K47" s="37"/>
      <c r="L47" s="220"/>
    </row>
    <row r="48" spans="1:14" x14ac:dyDescent="0.3">
      <c r="A48" s="31"/>
      <c r="B48" s="55"/>
      <c r="D48" s="227"/>
      <c r="E48" s="226"/>
      <c r="F48" s="226"/>
      <c r="G48" s="226"/>
      <c r="H48" s="226"/>
      <c r="I48" s="226"/>
      <c r="J48" s="226"/>
      <c r="K48" s="37"/>
      <c r="L48" s="220"/>
    </row>
    <row r="49" spans="1:12" x14ac:dyDescent="0.3">
      <c r="A49" s="31"/>
      <c r="B49" s="55"/>
      <c r="D49" s="227"/>
      <c r="E49" s="226"/>
      <c r="F49" s="226"/>
      <c r="G49" s="226"/>
      <c r="H49" s="226"/>
      <c r="I49" s="226"/>
      <c r="J49" s="226"/>
      <c r="K49" s="37"/>
      <c r="L49" s="220"/>
    </row>
    <row r="50" spans="1:12" x14ac:dyDescent="0.3">
      <c r="A50" s="31"/>
      <c r="B50" s="55"/>
      <c r="D50" s="227"/>
      <c r="E50" s="226"/>
      <c r="F50" s="226"/>
      <c r="G50" s="226"/>
      <c r="H50" s="226"/>
      <c r="I50" s="226"/>
      <c r="J50" s="226"/>
      <c r="K50" s="37"/>
      <c r="L50" s="220"/>
    </row>
    <row r="51" spans="1:12" x14ac:dyDescent="0.3">
      <c r="A51" s="31"/>
      <c r="B51" s="55"/>
      <c r="D51" s="226"/>
      <c r="E51" s="226"/>
      <c r="F51" s="226"/>
      <c r="G51" s="226"/>
      <c r="H51" s="226"/>
      <c r="I51" s="226"/>
      <c r="J51" s="226"/>
      <c r="K51" s="37"/>
      <c r="L51" s="220"/>
    </row>
  </sheetData>
  <conditionalFormatting sqref="D6:D17 E6:E42 G38:K42 G6:M37">
    <cfRule type="cellIs" dxfId="118" priority="66" stopIfTrue="1" operator="equal">
      <formula>"na"</formula>
    </cfRule>
  </conditionalFormatting>
  <conditionalFormatting sqref="D6:D17">
    <cfRule type="cellIs" dxfId="117" priority="65" stopIfTrue="1" operator="notBetween">
      <formula>70</formula>
      <formula>100</formula>
    </cfRule>
  </conditionalFormatting>
  <conditionalFormatting sqref="D19:D50">
    <cfRule type="cellIs" dxfId="116" priority="19" stopIfTrue="1" operator="notBetween">
      <formula>70</formula>
      <formula>100</formula>
    </cfRule>
    <cfRule type="cellIs" dxfId="115" priority="20" stopIfTrue="1" operator="equal">
      <formula>"na"</formula>
    </cfRule>
  </conditionalFormatting>
  <conditionalFormatting sqref="D51:J51 E43:J50">
    <cfRule type="cellIs" dxfId="114" priority="218" stopIfTrue="1" operator="equal">
      <formula>"na"</formula>
    </cfRule>
  </conditionalFormatting>
  <conditionalFormatting sqref="D51:J51">
    <cfRule type="cellIs" dxfId="113" priority="217" stopIfTrue="1" operator="notBetween">
      <formula>70</formula>
      <formula>100</formula>
    </cfRule>
  </conditionalFormatting>
  <conditionalFormatting sqref="E43:J47">
    <cfRule type="cellIs" dxfId="112" priority="208" stopIfTrue="1" operator="notBetween">
      <formula>70</formula>
      <formula>100</formula>
    </cfRule>
    <cfRule type="cellIs" dxfId="111" priority="206" operator="greaterThan">
      <formula>69</formula>
    </cfRule>
    <cfRule type="cellIs" dxfId="110" priority="207" operator="lessThan">
      <formula>70</formula>
    </cfRule>
    <cfRule type="cellIs" dxfId="109" priority="209" stopIfTrue="1" operator="equal">
      <formula>"na"</formula>
    </cfRule>
  </conditionalFormatting>
  <conditionalFormatting sqref="E43:J50 D51:J51">
    <cfRule type="containsText" dxfId="108" priority="204" operator="containsText" text="NP">
      <formula>NOT(ISERROR(SEARCH("NP",D43)))</formula>
    </cfRule>
    <cfRule type="containsText" dxfId="107" priority="205" operator="containsText" text="NP">
      <formula>NOT(ISERROR(SEARCH("NP",D43)))</formula>
    </cfRule>
    <cfRule type="containsText" dxfId="106" priority="203" operator="containsText" text="NP">
      <formula>NOT(ISERROR(SEARCH("NP",D43)))</formula>
    </cfRule>
    <cfRule type="cellIs" dxfId="105" priority="214" operator="greaterThan">
      <formula>69</formula>
    </cfRule>
    <cfRule type="containsText" dxfId="104" priority="202" operator="containsText" text="NP">
      <formula>NOT(ISERROR(SEARCH("NP",D43)))</formula>
    </cfRule>
    <cfRule type="cellIs" dxfId="103" priority="201" operator="lessThan">
      <formula>70</formula>
    </cfRule>
    <cfRule type="cellIs" dxfId="102" priority="215" operator="lessThan">
      <formula>70</formula>
    </cfRule>
  </conditionalFormatting>
  <conditionalFormatting sqref="E43:J50">
    <cfRule type="cellIs" dxfId="101" priority="216" stopIfTrue="1" operator="notBetween">
      <formula>70</formula>
      <formula>100</formula>
    </cfRule>
  </conditionalFormatting>
  <conditionalFormatting sqref="E6:E42 G38:K42 G6:M37">
    <cfRule type="cellIs" dxfId="100" priority="64" stopIfTrue="1" operator="notBetween">
      <formula>70</formula>
      <formula>100</formula>
    </cfRule>
    <cfRule type="cellIs" dxfId="99" priority="63" operator="lessThan">
      <formula>70</formula>
    </cfRule>
    <cfRule type="cellIs" dxfId="98" priority="62" operator="greaterThan">
      <formula>69</formula>
    </cfRule>
    <cfRule type="cellIs" dxfId="97" priority="49" operator="lessThan">
      <formula>70</formula>
    </cfRule>
    <cfRule type="containsText" dxfId="96" priority="50" operator="containsText" text="NP">
      <formula>NOT(ISERROR(SEARCH("NP",E6)))</formula>
    </cfRule>
    <cfRule type="containsText" dxfId="95" priority="51" operator="containsText" text="NP">
      <formula>NOT(ISERROR(SEARCH("NP",E6)))</formula>
    </cfRule>
    <cfRule type="containsText" dxfId="94" priority="52" operator="containsText" text="NP">
      <formula>NOT(ISERROR(SEARCH("NP",E6)))</formula>
    </cfRule>
    <cfRule type="containsText" dxfId="93" priority="53" operator="containsText" text="NP">
      <formula>NOT(ISERROR(SEARCH("NP",E6)))</formula>
    </cfRule>
  </conditionalFormatting>
  <conditionalFormatting sqref="E16:E18 G16:M18">
    <cfRule type="cellIs" dxfId="92" priority="58" operator="greaterThan">
      <formula>69</formula>
    </cfRule>
    <cfRule type="cellIs" dxfId="91" priority="61" stopIfTrue="1" operator="equal">
      <formula>"na"</formula>
    </cfRule>
    <cfRule type="cellIs" dxfId="90" priority="60" stopIfTrue="1" operator="notBetween">
      <formula>70</formula>
      <formula>100</formula>
    </cfRule>
    <cfRule type="cellIs" dxfId="89" priority="59" operator="lessThan">
      <formula>70</formula>
    </cfRule>
  </conditionalFormatting>
  <conditionalFormatting sqref="E25:E36 G25:M36">
    <cfRule type="cellIs" dxfId="88" priority="57" stopIfTrue="1" operator="equal">
      <formula>"na"</formula>
    </cfRule>
    <cfRule type="cellIs" dxfId="87" priority="54" operator="greaterThan">
      <formula>69</formula>
    </cfRule>
    <cfRule type="cellIs" dxfId="86" priority="55" operator="lessThan">
      <formula>70</formula>
    </cfRule>
    <cfRule type="cellIs" dxfId="85" priority="56" stopIfTrue="1" operator="notBetween">
      <formula>70</formula>
      <formula>100</formula>
    </cfRule>
  </conditionalFormatting>
  <conditionalFormatting sqref="H38:K42">
    <cfRule type="cellIs" dxfId="84" priority="117" stopIfTrue="1" operator="equal">
      <formula>"na"</formula>
    </cfRule>
    <cfRule type="cellIs" dxfId="83" priority="116" stopIfTrue="1" operator="notBetween">
      <formula>70</formula>
      <formula>100</formula>
    </cfRule>
    <cfRule type="cellIs" dxfId="82" priority="115" operator="lessThan">
      <formula>70</formula>
    </cfRule>
    <cfRule type="cellIs" dxfId="81" priority="114" operator="greaterThan">
      <formula>69</formula>
    </cfRule>
  </conditionalFormatting>
  <conditionalFormatting sqref="I8:I10">
    <cfRule type="cellIs" dxfId="80" priority="48" stopIfTrue="1" operator="equal">
      <formula>"na"</formula>
    </cfRule>
    <cfRule type="cellIs" dxfId="79" priority="45" operator="greaterThan">
      <formula>69</formula>
    </cfRule>
    <cfRule type="cellIs" dxfId="78" priority="46" operator="lessThan">
      <formula>70</formula>
    </cfRule>
    <cfRule type="cellIs" dxfId="77" priority="47" stopIfTrue="1" operator="notBetween">
      <formula>70</formula>
      <formula>100</formula>
    </cfRule>
  </conditionalFormatting>
  <conditionalFormatting sqref="I12:I17">
    <cfRule type="cellIs" dxfId="76" priority="40" stopIfTrue="1" operator="equal">
      <formula>"na"</formula>
    </cfRule>
    <cfRule type="cellIs" dxfId="75" priority="39" stopIfTrue="1" operator="notBetween">
      <formula>70</formula>
      <formula>100</formula>
    </cfRule>
    <cfRule type="cellIs" dxfId="74" priority="38" operator="lessThan">
      <formula>70</formula>
    </cfRule>
    <cfRule type="cellIs" dxfId="73" priority="37" operator="greaterThan">
      <formula>69</formula>
    </cfRule>
  </conditionalFormatting>
  <conditionalFormatting sqref="I17">
    <cfRule type="cellIs" dxfId="72" priority="44" stopIfTrue="1" operator="equal">
      <formula>"na"</formula>
    </cfRule>
    <cfRule type="cellIs" dxfId="71" priority="43" stopIfTrue="1" operator="notBetween">
      <formula>70</formula>
      <formula>100</formula>
    </cfRule>
    <cfRule type="cellIs" dxfId="70" priority="42" operator="lessThan">
      <formula>70</formula>
    </cfRule>
    <cfRule type="cellIs" dxfId="69" priority="41" operator="greaterThan">
      <formula>69</formula>
    </cfRule>
  </conditionalFormatting>
  <conditionalFormatting sqref="I20:I29">
    <cfRule type="cellIs" dxfId="68" priority="21" operator="greaterThan">
      <formula>69</formula>
    </cfRule>
    <cfRule type="cellIs" dxfId="67" priority="22" operator="lessThan">
      <formula>70</formula>
    </cfRule>
    <cfRule type="cellIs" dxfId="66" priority="23" stopIfTrue="1" operator="notBetween">
      <formula>70</formula>
      <formula>100</formula>
    </cfRule>
    <cfRule type="cellIs" dxfId="65" priority="24" stopIfTrue="1" operator="equal">
      <formula>"na"</formula>
    </cfRule>
  </conditionalFormatting>
  <conditionalFormatting sqref="I28:I30">
    <cfRule type="cellIs" dxfId="64" priority="33" operator="greaterThan">
      <formula>69</formula>
    </cfRule>
    <cfRule type="cellIs" dxfId="63" priority="34" operator="lessThan">
      <formula>70</formula>
    </cfRule>
    <cfRule type="cellIs" dxfId="62" priority="35" stopIfTrue="1" operator="notBetween">
      <formula>70</formula>
      <formula>100</formula>
    </cfRule>
    <cfRule type="cellIs" dxfId="61" priority="36" stopIfTrue="1" operator="equal">
      <formula>"na"</formula>
    </cfRule>
  </conditionalFormatting>
  <conditionalFormatting sqref="I29">
    <cfRule type="cellIs" dxfId="60" priority="25" operator="greaterThan">
      <formula>69</formula>
    </cfRule>
    <cfRule type="cellIs" dxfId="59" priority="26" operator="lessThan">
      <formula>70</formula>
    </cfRule>
    <cfRule type="cellIs" dxfId="58" priority="27" stopIfTrue="1" operator="notBetween">
      <formula>70</formula>
      <formula>100</formula>
    </cfRule>
    <cfRule type="cellIs" dxfId="57" priority="28" stopIfTrue="1" operator="equal">
      <formula>"na"</formula>
    </cfRule>
  </conditionalFormatting>
  <conditionalFormatting sqref="I32:I50">
    <cfRule type="cellIs" dxfId="56" priority="29" operator="greaterThan">
      <formula>69</formula>
    </cfRule>
    <cfRule type="cellIs" dxfId="55" priority="30" operator="lessThan">
      <formula>70</formula>
    </cfRule>
    <cfRule type="cellIs" dxfId="54" priority="31" stopIfTrue="1" operator="notBetween">
      <formula>70</formula>
      <formula>100</formula>
    </cfRule>
    <cfRule type="cellIs" dxfId="53" priority="32" stopIfTrue="1" operator="equal">
      <formula>"na"</formula>
    </cfRule>
  </conditionalFormatting>
  <conditionalFormatting sqref="Q6:Q26">
    <cfRule type="cellIs" dxfId="52" priority="305" stopIfTrue="1" operator="equal">
      <formula>"na"</formula>
    </cfRule>
    <cfRule type="cellIs" dxfId="51" priority="304" stopIfTrue="1" operator="notBetween">
      <formula>70</formula>
      <formula>100</formula>
    </cfRule>
  </conditionalFormatting>
  <conditionalFormatting sqref="R6:Z26">
    <cfRule type="cellIs" dxfId="50" priority="326" operator="lessThan">
      <formula>70</formula>
    </cfRule>
    <cfRule type="containsText" dxfId="49" priority="329" operator="containsText" text="NP">
      <formula>NOT(ISERROR(SEARCH("NP",R6)))</formula>
    </cfRule>
    <cfRule type="containsText" dxfId="48" priority="330" operator="containsText" text="NP">
      <formula>NOT(ISERROR(SEARCH("NP",R6)))</formula>
    </cfRule>
    <cfRule type="cellIs" dxfId="47" priority="342" stopIfTrue="1" operator="equal">
      <formula>"na"</formula>
    </cfRule>
    <cfRule type="containsText" dxfId="46" priority="328" operator="containsText" text="NP">
      <formula>NOT(ISERROR(SEARCH("NP",R6)))</formula>
    </cfRule>
    <cfRule type="containsText" dxfId="45" priority="327" operator="containsText" text="NP">
      <formula>NOT(ISERROR(SEARCH("NP",R6)))</formula>
    </cfRule>
    <cfRule type="cellIs" dxfId="44" priority="339" operator="greaterThan">
      <formula>69</formula>
    </cfRule>
    <cfRule type="cellIs" dxfId="43" priority="340" operator="lessThan">
      <formula>70</formula>
    </cfRule>
    <cfRule type="cellIs" dxfId="42" priority="341" stopIfTrue="1" operator="notBetween">
      <formula>70</formula>
      <formula>100</formula>
    </cfRule>
  </conditionalFormatting>
  <conditionalFormatting sqref="R16:Z18">
    <cfRule type="cellIs" dxfId="41" priority="338" stopIfTrue="1" operator="equal">
      <formula>"na"</formula>
    </cfRule>
    <cfRule type="cellIs" dxfId="40" priority="335" operator="greaterThan">
      <formula>69</formula>
    </cfRule>
    <cfRule type="cellIs" dxfId="39" priority="336" operator="lessThan">
      <formula>70</formula>
    </cfRule>
    <cfRule type="cellIs" dxfId="38" priority="337" stopIfTrue="1" operator="notBetween">
      <formula>70</formula>
      <formula>100</formula>
    </cfRule>
  </conditionalFormatting>
  <conditionalFormatting sqref="R25:Z26">
    <cfRule type="cellIs" dxfId="37" priority="331" operator="greaterThan">
      <formula>69</formula>
    </cfRule>
    <cfRule type="cellIs" dxfId="36" priority="332" operator="lessThan">
      <formula>70</formula>
    </cfRule>
    <cfRule type="cellIs" dxfId="35" priority="333" stopIfTrue="1" operator="notBetween">
      <formula>70</formula>
      <formula>100</formula>
    </cfRule>
    <cfRule type="cellIs" dxfId="34" priority="334" stopIfTrue="1" operator="equal">
      <formula>"na"</formula>
    </cfRule>
  </conditionalFormatting>
  <conditionalFormatting sqref="V8:V10">
    <cfRule type="cellIs" dxfId="33" priority="318" operator="greaterThan">
      <formula>69</formula>
    </cfRule>
    <cfRule type="cellIs" dxfId="32" priority="319" operator="lessThan">
      <formula>70</formula>
    </cfRule>
    <cfRule type="cellIs" dxfId="31" priority="320" stopIfTrue="1" operator="notBetween">
      <formula>70</formula>
      <formula>100</formula>
    </cfRule>
    <cfRule type="cellIs" dxfId="30" priority="321" stopIfTrue="1" operator="equal">
      <formula>"na"</formula>
    </cfRule>
  </conditionalFormatting>
  <conditionalFormatting sqref="V12:V17">
    <cfRule type="cellIs" dxfId="29" priority="313" stopIfTrue="1" operator="equal">
      <formula>"na"</formula>
    </cfRule>
    <cfRule type="cellIs" dxfId="28" priority="310" operator="greaterThan">
      <formula>69</formula>
    </cfRule>
    <cfRule type="cellIs" dxfId="27" priority="311" operator="lessThan">
      <formula>70</formula>
    </cfRule>
    <cfRule type="cellIs" dxfId="26" priority="312" stopIfTrue="1" operator="notBetween">
      <formula>70</formula>
      <formula>100</formula>
    </cfRule>
  </conditionalFormatting>
  <conditionalFormatting sqref="V17">
    <cfRule type="cellIs" dxfId="25" priority="314" operator="greaterThan">
      <formula>69</formula>
    </cfRule>
    <cfRule type="cellIs" dxfId="24" priority="315" operator="lessThan">
      <formula>70</formula>
    </cfRule>
    <cfRule type="cellIs" dxfId="23" priority="316" stopIfTrue="1" operator="notBetween">
      <formula>70</formula>
      <formula>100</formula>
    </cfRule>
    <cfRule type="cellIs" dxfId="22" priority="317" stopIfTrue="1" operator="equal">
      <formula>"na"</formula>
    </cfRule>
  </conditionalFormatting>
  <conditionalFormatting sqref="V20:V26">
    <cfRule type="cellIs" dxfId="21" priority="306" operator="greaterThan">
      <formula>69</formula>
    </cfRule>
    <cfRule type="cellIs" dxfId="20" priority="307" operator="lessThan">
      <formula>70</formula>
    </cfRule>
    <cfRule type="cellIs" dxfId="19" priority="308" stopIfTrue="1" operator="notBetween">
      <formula>70</formula>
      <formula>100</formula>
    </cfRule>
    <cfRule type="cellIs" dxfId="18" priority="309" stopIfTrue="1" operator="equal">
      <formula>"na"</formula>
    </cfRule>
  </conditionalFormatting>
  <conditionalFormatting sqref="F6:F42">
    <cfRule type="cellIs" dxfId="17" priority="18" stopIfTrue="1" operator="equal">
      <formula>"na"</formula>
    </cfRule>
  </conditionalFormatting>
  <conditionalFormatting sqref="F6:F42">
    <cfRule type="containsText" dxfId="16" priority="3" operator="containsText" text="NP">
      <formula>NOT(ISERROR(SEARCH("NP",F6)))</formula>
    </cfRule>
  </conditionalFormatting>
  <conditionalFormatting sqref="F16:F18">
    <cfRule type="cellIs" dxfId="13" priority="10" operator="greaterThan">
      <formula>69</formula>
    </cfRule>
    <cfRule type="cellIs" dxfId="14" priority="11" operator="lessThan">
      <formula>70</formula>
    </cfRule>
    <cfRule type="cellIs" dxfId="12" priority="12" stopIfTrue="1" operator="notBetween">
      <formula>70</formula>
      <formula>100</formula>
    </cfRule>
    <cfRule type="cellIs" dxfId="15" priority="13" stopIfTrue="1" operator="equal">
      <formula>"na"</formula>
    </cfRule>
  </conditionalFormatting>
  <conditionalFormatting sqref="F25:F36">
    <cfRule type="cellIs" dxfId="11" priority="8" stopIfTrue="1" operator="notBetween">
      <formula>70</formula>
      <formula>100</formula>
    </cfRule>
  </conditionalFormatting>
  <conditionalFormatting sqref="F37:F41">
    <cfRule type="cellIs" dxfId="10" priority="16" stopIfTrue="1" operator="notBetween">
      <formula>70</formula>
      <formula>100</formula>
    </cfRule>
  </conditionalFormatting>
  <conditionalFormatting sqref="F6:F42">
    <cfRule type="cellIs" dxfId="9" priority="17" stopIfTrue="1" operator="notBetween">
      <formula>70</formula>
      <formula>100</formula>
    </cfRule>
  </conditionalFormatting>
  <conditionalFormatting sqref="F6:F42">
    <cfRule type="cellIs" dxfId="5" priority="1" operator="lessThan">
      <formula>70</formula>
    </cfRule>
    <cfRule type="containsText" dxfId="4" priority="2" operator="containsText" text="NP">
      <formula>NOT(ISERROR(SEARCH("NP",F6)))</formula>
    </cfRule>
    <cfRule type="containsText" dxfId="6" priority="4" operator="containsText" text="NP">
      <formula>NOT(ISERROR(SEARCH("NP",F6)))</formula>
    </cfRule>
    <cfRule type="containsText" dxfId="7" priority="5" operator="containsText" text="NP">
      <formula>NOT(ISERROR(SEARCH("NP",F6)))</formula>
    </cfRule>
    <cfRule type="cellIs" dxfId="8" priority="14" operator="greaterThan">
      <formula>69</formula>
    </cfRule>
    <cfRule type="cellIs" dxfId="3" priority="15" operator="lessThan">
      <formula>70</formula>
    </cfRule>
  </conditionalFormatting>
  <conditionalFormatting sqref="F25:F36">
    <cfRule type="cellIs" dxfId="0" priority="6" operator="greaterThan">
      <formula>69</formula>
    </cfRule>
    <cfRule type="cellIs" dxfId="1" priority="7" operator="lessThan">
      <formula>70</formula>
    </cfRule>
    <cfRule type="cellIs" dxfId="2" priority="9" stopIfTrue="1" operator="equal">
      <formula>"na"</formula>
    </cfRule>
  </conditionalFormatting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88"/>
  <sheetViews>
    <sheetView zoomScale="90" zoomScaleNormal="90" workbookViewId="0">
      <selection activeCell="E37" sqref="E37"/>
    </sheetView>
  </sheetViews>
  <sheetFormatPr baseColWidth="10" defaultColWidth="8.6640625" defaultRowHeight="14.4" x14ac:dyDescent="0.3"/>
  <cols>
    <col min="1" max="1" width="5.33203125" customWidth="1"/>
    <col min="2" max="2" width="38.5546875" customWidth="1"/>
    <col min="3" max="13" width="8.5546875" customWidth="1"/>
    <col min="14" max="1025" width="10.5546875" customWidth="1"/>
  </cols>
  <sheetData>
    <row r="1" spans="1:22" ht="25.8" x14ac:dyDescent="0.5">
      <c r="A1" s="17"/>
      <c r="B1" s="18" t="s">
        <v>0</v>
      </c>
      <c r="G1" s="47" t="s">
        <v>62</v>
      </c>
    </row>
    <row r="3" spans="1:22" ht="17.399999999999999" x14ac:dyDescent="0.3">
      <c r="D3" s="54" t="s">
        <v>63</v>
      </c>
    </row>
    <row r="4" spans="1:22" ht="22.8" x14ac:dyDescent="0.4">
      <c r="B4" s="48" t="s">
        <v>64</v>
      </c>
      <c r="C4" s="68"/>
      <c r="G4" s="49" t="s">
        <v>65</v>
      </c>
    </row>
    <row r="6" spans="1:22" ht="23.4" x14ac:dyDescent="0.45">
      <c r="A6" s="9"/>
      <c r="B6" s="19"/>
      <c r="C6" s="20" t="s">
        <v>66</v>
      </c>
      <c r="D6" s="20"/>
      <c r="E6" s="28" t="s">
        <v>67</v>
      </c>
      <c r="F6" s="20"/>
      <c r="G6" s="28" t="s">
        <v>68</v>
      </c>
      <c r="H6" s="20"/>
      <c r="I6" s="28" t="s">
        <v>69</v>
      </c>
      <c r="J6" s="20"/>
      <c r="K6" s="28" t="s">
        <v>70</v>
      </c>
      <c r="L6" s="20"/>
      <c r="M6" s="20" t="s">
        <v>61</v>
      </c>
      <c r="O6" s="72"/>
      <c r="P6" s="72"/>
      <c r="Q6" s="72"/>
      <c r="R6" s="72"/>
      <c r="S6" s="33"/>
      <c r="T6" s="33"/>
      <c r="U6" s="33"/>
      <c r="V6" s="33"/>
    </row>
    <row r="7" spans="1:22" x14ac:dyDescent="0.3">
      <c r="A7" s="9"/>
      <c r="B7" s="19" t="s">
        <v>71</v>
      </c>
      <c r="C7" s="21" t="s">
        <v>76</v>
      </c>
      <c r="D7" s="22">
        <v>0.2</v>
      </c>
      <c r="E7" s="21" t="s">
        <v>74</v>
      </c>
      <c r="F7" s="22">
        <v>0.2</v>
      </c>
      <c r="G7" s="21" t="s">
        <v>72</v>
      </c>
      <c r="H7" s="22">
        <v>0.2</v>
      </c>
      <c r="I7" s="21" t="s">
        <v>75</v>
      </c>
      <c r="J7" s="22">
        <v>0.2</v>
      </c>
      <c r="K7" s="21" t="s">
        <v>73</v>
      </c>
      <c r="L7" s="22">
        <v>0.2</v>
      </c>
      <c r="M7" s="20"/>
    </row>
    <row r="8" spans="1:22" x14ac:dyDescent="0.3">
      <c r="A8" s="23">
        <v>1</v>
      </c>
      <c r="B8" s="232" t="s">
        <v>6</v>
      </c>
      <c r="C8" s="16">
        <v>11</v>
      </c>
      <c r="D8" s="24">
        <f>(C8*20)/14</f>
        <v>15.714285714285714</v>
      </c>
      <c r="E8" s="25">
        <v>19</v>
      </c>
      <c r="F8" s="25">
        <f>(E8*20)/25</f>
        <v>15.2</v>
      </c>
      <c r="G8" s="25">
        <v>99</v>
      </c>
      <c r="H8" s="25">
        <f>(G8*20)/100</f>
        <v>19.8</v>
      </c>
      <c r="I8" s="25">
        <v>12</v>
      </c>
      <c r="J8" s="25">
        <f>(I8*20)/15</f>
        <v>16</v>
      </c>
      <c r="K8" s="81">
        <v>95</v>
      </c>
      <c r="L8" s="25">
        <f>(K8*20)/100</f>
        <v>19</v>
      </c>
      <c r="M8" s="242">
        <f>(L8+J8+H8+F8+D8)</f>
        <v>85.714285714285708</v>
      </c>
    </row>
    <row r="9" spans="1:22" x14ac:dyDescent="0.3">
      <c r="A9" s="23">
        <v>2</v>
      </c>
      <c r="B9" s="232" t="s">
        <v>7</v>
      </c>
      <c r="C9" s="16">
        <v>8</v>
      </c>
      <c r="D9" s="24">
        <f t="shared" ref="D9:D39" si="0">(C9*20)/14</f>
        <v>11.428571428571429</v>
      </c>
      <c r="E9" s="25">
        <v>19</v>
      </c>
      <c r="F9" s="25">
        <f t="shared" ref="F9:F39" si="1">(E9*20)/25</f>
        <v>15.2</v>
      </c>
      <c r="G9" s="25">
        <v>87.5</v>
      </c>
      <c r="H9" s="25">
        <f t="shared" ref="H9:H34" si="2">(G9*20)/100</f>
        <v>17.5</v>
      </c>
      <c r="I9" s="25">
        <v>7</v>
      </c>
      <c r="J9" s="25">
        <f t="shared" ref="J9:J39" si="3">(I9*20)/15</f>
        <v>9.3333333333333339</v>
      </c>
      <c r="K9" s="81">
        <v>85</v>
      </c>
      <c r="L9" s="25">
        <f t="shared" ref="L9:L34" si="4">(K9*20)/100</f>
        <v>17</v>
      </c>
      <c r="M9" s="25">
        <f t="shared" ref="M9:M34" si="5">(L9+J9+H9+F9+D9)</f>
        <v>70.461904761904762</v>
      </c>
    </row>
    <row r="10" spans="1:22" x14ac:dyDescent="0.3">
      <c r="A10" s="23">
        <v>3</v>
      </c>
      <c r="B10" s="232" t="s">
        <v>8</v>
      </c>
      <c r="C10" s="16">
        <v>8</v>
      </c>
      <c r="D10" s="24">
        <f t="shared" si="0"/>
        <v>11.428571428571429</v>
      </c>
      <c r="E10" s="25">
        <v>15</v>
      </c>
      <c r="F10" s="25">
        <f t="shared" si="1"/>
        <v>12</v>
      </c>
      <c r="G10" s="25">
        <v>83.8</v>
      </c>
      <c r="H10" s="25">
        <f t="shared" si="2"/>
        <v>16.760000000000002</v>
      </c>
      <c r="I10" s="25">
        <v>4</v>
      </c>
      <c r="J10" s="25">
        <f t="shared" si="3"/>
        <v>5.333333333333333</v>
      </c>
      <c r="K10" s="81">
        <v>0</v>
      </c>
      <c r="L10" s="25">
        <f t="shared" si="4"/>
        <v>0</v>
      </c>
      <c r="M10" s="25">
        <f t="shared" si="5"/>
        <v>45.521904761904764</v>
      </c>
    </row>
    <row r="11" spans="1:22" x14ac:dyDescent="0.3">
      <c r="A11" s="23">
        <v>4</v>
      </c>
      <c r="B11" s="232" t="s">
        <v>9</v>
      </c>
      <c r="C11" s="16">
        <v>13</v>
      </c>
      <c r="D11" s="24">
        <f t="shared" si="0"/>
        <v>18.571428571428573</v>
      </c>
      <c r="E11" s="25">
        <v>19</v>
      </c>
      <c r="F11" s="25">
        <f t="shared" si="1"/>
        <v>15.2</v>
      </c>
      <c r="G11" s="25">
        <v>91</v>
      </c>
      <c r="H11" s="25">
        <f t="shared" si="2"/>
        <v>18.2</v>
      </c>
      <c r="I11" s="25">
        <v>10</v>
      </c>
      <c r="J11" s="25">
        <f t="shared" si="3"/>
        <v>13.333333333333334</v>
      </c>
      <c r="K11" s="81">
        <v>62.5</v>
      </c>
      <c r="L11" s="25">
        <f t="shared" si="4"/>
        <v>12.5</v>
      </c>
      <c r="M11" s="25">
        <f t="shared" si="5"/>
        <v>77.804761904761904</v>
      </c>
    </row>
    <row r="12" spans="1:22" x14ac:dyDescent="0.3">
      <c r="A12" s="23">
        <v>5</v>
      </c>
      <c r="B12" s="232" t="s">
        <v>10</v>
      </c>
      <c r="C12" s="16">
        <v>13</v>
      </c>
      <c r="D12" s="24">
        <f t="shared" si="0"/>
        <v>18.571428571428573</v>
      </c>
      <c r="E12" s="25">
        <v>23</v>
      </c>
      <c r="F12" s="25">
        <f t="shared" si="1"/>
        <v>18.399999999999999</v>
      </c>
      <c r="G12" s="25">
        <v>91</v>
      </c>
      <c r="H12" s="25">
        <f t="shared" si="2"/>
        <v>18.2</v>
      </c>
      <c r="I12" s="25">
        <v>7</v>
      </c>
      <c r="J12" s="25">
        <f t="shared" si="3"/>
        <v>9.3333333333333339</v>
      </c>
      <c r="K12" s="81">
        <v>87.5</v>
      </c>
      <c r="L12" s="25">
        <f t="shared" si="4"/>
        <v>17.5</v>
      </c>
      <c r="M12" s="25">
        <f t="shared" si="5"/>
        <v>82.004761904761907</v>
      </c>
    </row>
    <row r="13" spans="1:22" x14ac:dyDescent="0.3">
      <c r="A13" s="23">
        <v>6</v>
      </c>
      <c r="B13" s="232" t="s">
        <v>11</v>
      </c>
      <c r="C13" s="16">
        <v>13</v>
      </c>
      <c r="D13" s="24">
        <f t="shared" si="0"/>
        <v>18.571428571428573</v>
      </c>
      <c r="E13" s="25">
        <v>23</v>
      </c>
      <c r="F13" s="25">
        <f t="shared" si="1"/>
        <v>18.399999999999999</v>
      </c>
      <c r="G13" s="25">
        <v>95</v>
      </c>
      <c r="H13" s="25">
        <f t="shared" si="2"/>
        <v>19</v>
      </c>
      <c r="I13" s="25">
        <v>10</v>
      </c>
      <c r="J13" s="25">
        <f t="shared" si="3"/>
        <v>13.333333333333334</v>
      </c>
      <c r="K13" s="81">
        <v>92.5</v>
      </c>
      <c r="L13" s="25">
        <f t="shared" si="4"/>
        <v>18.5</v>
      </c>
      <c r="M13" s="25">
        <f t="shared" si="5"/>
        <v>87.804761904761904</v>
      </c>
    </row>
    <row r="14" spans="1:22" x14ac:dyDescent="0.3">
      <c r="A14" s="23">
        <v>7</v>
      </c>
      <c r="B14" s="232" t="s">
        <v>12</v>
      </c>
      <c r="C14" s="16">
        <v>12</v>
      </c>
      <c r="D14" s="24">
        <f t="shared" si="0"/>
        <v>17.142857142857142</v>
      </c>
      <c r="E14" s="25">
        <v>19</v>
      </c>
      <c r="F14" s="25">
        <f t="shared" si="1"/>
        <v>15.2</v>
      </c>
      <c r="G14" s="25">
        <v>100</v>
      </c>
      <c r="H14" s="25">
        <f t="shared" si="2"/>
        <v>20</v>
      </c>
      <c r="I14" s="25">
        <v>15</v>
      </c>
      <c r="J14" s="25">
        <f t="shared" si="3"/>
        <v>20</v>
      </c>
      <c r="K14" s="81">
        <v>100</v>
      </c>
      <c r="L14" s="25">
        <f t="shared" si="4"/>
        <v>20</v>
      </c>
      <c r="M14" s="25">
        <f t="shared" si="5"/>
        <v>92.342857142857142</v>
      </c>
    </row>
    <row r="15" spans="1:22" x14ac:dyDescent="0.3">
      <c r="A15" s="23">
        <v>8</v>
      </c>
      <c r="B15" s="232" t="s">
        <v>13</v>
      </c>
      <c r="C15" s="16">
        <v>0</v>
      </c>
      <c r="D15" s="24">
        <f t="shared" si="0"/>
        <v>0</v>
      </c>
      <c r="E15" s="25">
        <v>2</v>
      </c>
      <c r="F15" s="25">
        <f t="shared" si="1"/>
        <v>1.6</v>
      </c>
      <c r="G15" s="25">
        <v>35</v>
      </c>
      <c r="H15" s="25">
        <f t="shared" si="2"/>
        <v>7</v>
      </c>
      <c r="I15" s="25">
        <v>0</v>
      </c>
      <c r="J15" s="25">
        <f t="shared" si="3"/>
        <v>0</v>
      </c>
      <c r="K15" s="81">
        <v>0</v>
      </c>
      <c r="L15" s="25">
        <f t="shared" si="4"/>
        <v>0</v>
      </c>
      <c r="M15" s="25">
        <f t="shared" si="5"/>
        <v>8.6</v>
      </c>
    </row>
    <row r="16" spans="1:22" x14ac:dyDescent="0.3">
      <c r="A16" s="23">
        <v>9</v>
      </c>
      <c r="B16" s="232" t="s">
        <v>14</v>
      </c>
      <c r="C16" s="16">
        <v>14</v>
      </c>
      <c r="D16" s="24">
        <f t="shared" si="0"/>
        <v>20</v>
      </c>
      <c r="E16" s="25">
        <v>23</v>
      </c>
      <c r="F16" s="25">
        <f t="shared" si="1"/>
        <v>18.399999999999999</v>
      </c>
      <c r="G16" s="25">
        <v>94</v>
      </c>
      <c r="H16" s="25">
        <f t="shared" si="2"/>
        <v>18.8</v>
      </c>
      <c r="I16" s="25">
        <v>13</v>
      </c>
      <c r="J16" s="25">
        <f t="shared" si="3"/>
        <v>17.333333333333332</v>
      </c>
      <c r="K16" s="81">
        <v>67.5</v>
      </c>
      <c r="L16" s="25">
        <f t="shared" si="4"/>
        <v>13.5</v>
      </c>
      <c r="M16" s="25">
        <f t="shared" si="5"/>
        <v>88.033333333333331</v>
      </c>
    </row>
    <row r="17" spans="1:13" x14ac:dyDescent="0.3">
      <c r="A17" s="23">
        <v>10</v>
      </c>
      <c r="B17" s="232" t="s">
        <v>15</v>
      </c>
      <c r="C17" s="16">
        <v>3</v>
      </c>
      <c r="D17" s="24">
        <f t="shared" si="0"/>
        <v>4.2857142857142856</v>
      </c>
      <c r="E17" s="25">
        <v>6</v>
      </c>
      <c r="F17" s="25">
        <f t="shared" si="1"/>
        <v>4.8</v>
      </c>
      <c r="G17" s="25">
        <v>35</v>
      </c>
      <c r="H17" s="25">
        <f t="shared" si="2"/>
        <v>7</v>
      </c>
      <c r="I17" s="25">
        <v>1</v>
      </c>
      <c r="J17" s="25">
        <f t="shared" si="3"/>
        <v>1.3333333333333333</v>
      </c>
      <c r="K17" s="81">
        <v>0</v>
      </c>
      <c r="L17" s="25">
        <f t="shared" si="4"/>
        <v>0</v>
      </c>
      <c r="M17" s="25">
        <f t="shared" si="5"/>
        <v>17.419047619047618</v>
      </c>
    </row>
    <row r="18" spans="1:13" x14ac:dyDescent="0.3">
      <c r="A18" s="23">
        <v>11</v>
      </c>
      <c r="B18" s="232" t="s">
        <v>16</v>
      </c>
      <c r="C18" s="16">
        <v>7</v>
      </c>
      <c r="D18" s="24">
        <f t="shared" si="0"/>
        <v>10</v>
      </c>
      <c r="E18" s="25">
        <v>9</v>
      </c>
      <c r="F18" s="25">
        <f t="shared" si="1"/>
        <v>7.2</v>
      </c>
      <c r="G18" s="25">
        <v>90</v>
      </c>
      <c r="H18" s="25">
        <f t="shared" si="2"/>
        <v>18</v>
      </c>
      <c r="I18" s="25">
        <v>11</v>
      </c>
      <c r="J18" s="25">
        <f t="shared" si="3"/>
        <v>14.666666666666666</v>
      </c>
      <c r="K18" s="81">
        <v>67.5</v>
      </c>
      <c r="L18" s="25">
        <f t="shared" si="4"/>
        <v>13.5</v>
      </c>
      <c r="M18" s="25">
        <f t="shared" si="5"/>
        <v>63.366666666666667</v>
      </c>
    </row>
    <row r="19" spans="1:13" x14ac:dyDescent="0.3">
      <c r="A19" s="23">
        <v>12</v>
      </c>
      <c r="B19" s="232" t="s">
        <v>17</v>
      </c>
      <c r="C19" s="16">
        <v>8</v>
      </c>
      <c r="D19" s="24">
        <f t="shared" si="0"/>
        <v>11.428571428571429</v>
      </c>
      <c r="E19" s="25">
        <v>11</v>
      </c>
      <c r="F19" s="25">
        <f t="shared" si="1"/>
        <v>8.8000000000000007</v>
      </c>
      <c r="G19" s="25">
        <v>51</v>
      </c>
      <c r="H19" s="25">
        <f t="shared" si="2"/>
        <v>10.199999999999999</v>
      </c>
      <c r="I19" s="25">
        <v>2</v>
      </c>
      <c r="J19" s="25">
        <f t="shared" si="3"/>
        <v>2.6666666666666665</v>
      </c>
      <c r="K19" s="81">
        <v>0</v>
      </c>
      <c r="L19" s="25">
        <f t="shared" si="4"/>
        <v>0</v>
      </c>
      <c r="M19" s="25">
        <f t="shared" si="5"/>
        <v>33.095238095238095</v>
      </c>
    </row>
    <row r="20" spans="1:13" x14ac:dyDescent="0.3">
      <c r="A20" s="23">
        <v>13</v>
      </c>
      <c r="B20" s="232" t="s">
        <v>18</v>
      </c>
      <c r="C20" s="16">
        <v>14</v>
      </c>
      <c r="D20" s="24">
        <f t="shared" si="0"/>
        <v>20</v>
      </c>
      <c r="E20" s="25">
        <v>24</v>
      </c>
      <c r="F20" s="25">
        <f t="shared" si="1"/>
        <v>19.2</v>
      </c>
      <c r="G20" s="25">
        <v>92</v>
      </c>
      <c r="H20" s="25">
        <f t="shared" si="2"/>
        <v>18.399999999999999</v>
      </c>
      <c r="I20" s="25">
        <v>6</v>
      </c>
      <c r="J20" s="25">
        <f t="shared" si="3"/>
        <v>8</v>
      </c>
      <c r="K20" s="81">
        <v>92.5</v>
      </c>
      <c r="L20" s="25">
        <f t="shared" si="4"/>
        <v>18.5</v>
      </c>
      <c r="M20" s="25">
        <f t="shared" si="5"/>
        <v>84.1</v>
      </c>
    </row>
    <row r="21" spans="1:13" x14ac:dyDescent="0.3">
      <c r="A21" s="23">
        <v>14</v>
      </c>
      <c r="B21" s="232" t="s">
        <v>19</v>
      </c>
      <c r="C21" s="16">
        <v>4</v>
      </c>
      <c r="D21" s="24">
        <f t="shared" si="0"/>
        <v>5.7142857142857144</v>
      </c>
      <c r="E21" s="25">
        <v>14</v>
      </c>
      <c r="F21" s="25">
        <f t="shared" si="1"/>
        <v>11.2</v>
      </c>
      <c r="G21" s="25">
        <v>35</v>
      </c>
      <c r="H21" s="25">
        <f t="shared" si="2"/>
        <v>7</v>
      </c>
      <c r="I21" s="25">
        <v>1</v>
      </c>
      <c r="J21" s="25">
        <f t="shared" si="3"/>
        <v>1.3333333333333333</v>
      </c>
      <c r="K21" s="81">
        <v>0</v>
      </c>
      <c r="L21" s="25">
        <f t="shared" si="4"/>
        <v>0</v>
      </c>
      <c r="M21" s="25">
        <f t="shared" si="5"/>
        <v>25.247619047619047</v>
      </c>
    </row>
    <row r="22" spans="1:13" x14ac:dyDescent="0.3">
      <c r="A22" s="23">
        <v>15</v>
      </c>
      <c r="B22" s="232" t="s">
        <v>20</v>
      </c>
      <c r="C22" s="16">
        <v>3</v>
      </c>
      <c r="D22" s="24">
        <f t="shared" si="0"/>
        <v>4.2857142857142856</v>
      </c>
      <c r="E22" s="25">
        <v>14</v>
      </c>
      <c r="F22" s="25">
        <f t="shared" si="1"/>
        <v>11.2</v>
      </c>
      <c r="G22" s="25">
        <v>95</v>
      </c>
      <c r="H22" s="25">
        <f t="shared" si="2"/>
        <v>19</v>
      </c>
      <c r="I22" s="25">
        <v>6</v>
      </c>
      <c r="J22" s="25">
        <f t="shared" si="3"/>
        <v>8</v>
      </c>
      <c r="K22" s="81">
        <v>25</v>
      </c>
      <c r="L22" s="25">
        <f t="shared" si="4"/>
        <v>5</v>
      </c>
      <c r="M22" s="25">
        <f t="shared" si="5"/>
        <v>47.485714285714288</v>
      </c>
    </row>
    <row r="23" spans="1:13" x14ac:dyDescent="0.3">
      <c r="A23" s="23">
        <v>16</v>
      </c>
      <c r="B23" s="232" t="s">
        <v>21</v>
      </c>
      <c r="C23" s="16">
        <v>14</v>
      </c>
      <c r="D23" s="24">
        <f t="shared" si="0"/>
        <v>20</v>
      </c>
      <c r="E23" s="25">
        <v>12</v>
      </c>
      <c r="F23" s="25">
        <f t="shared" si="1"/>
        <v>9.6</v>
      </c>
      <c r="G23" s="25">
        <v>97</v>
      </c>
      <c r="H23" s="25">
        <f t="shared" si="2"/>
        <v>19.399999999999999</v>
      </c>
      <c r="I23" s="25">
        <v>15</v>
      </c>
      <c r="J23" s="25">
        <f t="shared" si="3"/>
        <v>20</v>
      </c>
      <c r="K23" s="81">
        <v>85</v>
      </c>
      <c r="L23" s="25">
        <f t="shared" si="4"/>
        <v>17</v>
      </c>
      <c r="M23" s="25">
        <f t="shared" si="5"/>
        <v>86</v>
      </c>
    </row>
    <row r="24" spans="1:13" x14ac:dyDescent="0.3">
      <c r="A24" s="23">
        <v>17</v>
      </c>
      <c r="B24" s="232" t="s">
        <v>22</v>
      </c>
      <c r="C24" s="16">
        <v>10</v>
      </c>
      <c r="D24" s="24">
        <f t="shared" si="0"/>
        <v>14.285714285714286</v>
      </c>
      <c r="E24" s="25">
        <v>13</v>
      </c>
      <c r="F24" s="25">
        <f t="shared" si="1"/>
        <v>10.4</v>
      </c>
      <c r="G24" s="25">
        <v>82</v>
      </c>
      <c r="H24" s="25">
        <f t="shared" si="2"/>
        <v>16.399999999999999</v>
      </c>
      <c r="I24" s="25">
        <v>6</v>
      </c>
      <c r="J24" s="25">
        <f t="shared" si="3"/>
        <v>8</v>
      </c>
      <c r="K24" s="81">
        <v>50</v>
      </c>
      <c r="L24" s="25">
        <f t="shared" si="4"/>
        <v>10</v>
      </c>
      <c r="M24" s="25">
        <f t="shared" si="5"/>
        <v>59.085714285714282</v>
      </c>
    </row>
    <row r="25" spans="1:13" x14ac:dyDescent="0.3">
      <c r="A25" s="23">
        <v>18</v>
      </c>
      <c r="B25" s="232" t="s">
        <v>23</v>
      </c>
      <c r="C25" s="16">
        <v>13</v>
      </c>
      <c r="D25" s="24">
        <f t="shared" si="0"/>
        <v>18.571428571428573</v>
      </c>
      <c r="E25" s="25">
        <v>23</v>
      </c>
      <c r="F25" s="25">
        <f t="shared" si="1"/>
        <v>18.399999999999999</v>
      </c>
      <c r="G25" s="25">
        <v>99</v>
      </c>
      <c r="H25" s="25">
        <f t="shared" si="2"/>
        <v>19.8</v>
      </c>
      <c r="I25" s="25">
        <v>14</v>
      </c>
      <c r="J25" s="25">
        <f t="shared" si="3"/>
        <v>18.666666666666668</v>
      </c>
      <c r="K25" s="81">
        <v>25</v>
      </c>
      <c r="L25" s="25">
        <f t="shared" si="4"/>
        <v>5</v>
      </c>
      <c r="M25" s="25">
        <f t="shared" si="5"/>
        <v>80.438095238095244</v>
      </c>
    </row>
    <row r="26" spans="1:13" x14ac:dyDescent="0.3">
      <c r="A26" s="23">
        <v>19</v>
      </c>
      <c r="B26" s="232" t="s">
        <v>24</v>
      </c>
      <c r="C26" s="16">
        <v>9</v>
      </c>
      <c r="D26" s="24">
        <f t="shared" si="0"/>
        <v>12.857142857142858</v>
      </c>
      <c r="E26" s="25">
        <v>21</v>
      </c>
      <c r="F26" s="25">
        <f t="shared" si="1"/>
        <v>16.8</v>
      </c>
      <c r="G26" s="25">
        <v>87</v>
      </c>
      <c r="H26" s="25">
        <f t="shared" si="2"/>
        <v>17.399999999999999</v>
      </c>
      <c r="I26" s="25">
        <v>12</v>
      </c>
      <c r="J26" s="25">
        <f t="shared" si="3"/>
        <v>16</v>
      </c>
      <c r="K26" s="81">
        <v>47.5</v>
      </c>
      <c r="L26" s="25">
        <f t="shared" si="4"/>
        <v>9.5</v>
      </c>
      <c r="M26" s="25">
        <f t="shared" si="5"/>
        <v>72.557142857142864</v>
      </c>
    </row>
    <row r="27" spans="1:13" x14ac:dyDescent="0.3">
      <c r="A27" s="23">
        <v>20</v>
      </c>
      <c r="B27" s="232" t="s">
        <v>25</v>
      </c>
      <c r="C27" s="16">
        <v>14</v>
      </c>
      <c r="D27" s="24">
        <f t="shared" si="0"/>
        <v>20</v>
      </c>
      <c r="E27" s="25">
        <v>19</v>
      </c>
      <c r="F27" s="25">
        <f t="shared" si="1"/>
        <v>15.2</v>
      </c>
      <c r="G27" s="25">
        <v>94</v>
      </c>
      <c r="H27" s="25">
        <f t="shared" si="2"/>
        <v>18.8</v>
      </c>
      <c r="I27" s="25">
        <v>15</v>
      </c>
      <c r="J27" s="25">
        <f t="shared" si="3"/>
        <v>20</v>
      </c>
      <c r="K27" s="81">
        <v>100</v>
      </c>
      <c r="L27" s="25">
        <f t="shared" si="4"/>
        <v>20</v>
      </c>
      <c r="M27" s="25">
        <f t="shared" si="5"/>
        <v>94</v>
      </c>
    </row>
    <row r="28" spans="1:13" x14ac:dyDescent="0.3">
      <c r="A28" s="23">
        <v>21</v>
      </c>
      <c r="B28" s="232" t="s">
        <v>26</v>
      </c>
      <c r="C28" s="16">
        <v>11</v>
      </c>
      <c r="D28" s="24">
        <f t="shared" si="0"/>
        <v>15.714285714285714</v>
      </c>
      <c r="E28" s="25">
        <v>20</v>
      </c>
      <c r="F28" s="25">
        <f t="shared" si="1"/>
        <v>16</v>
      </c>
      <c r="G28" s="25">
        <v>85</v>
      </c>
      <c r="H28" s="25">
        <f t="shared" si="2"/>
        <v>17</v>
      </c>
      <c r="I28" s="25">
        <v>10</v>
      </c>
      <c r="J28" s="25">
        <f t="shared" si="3"/>
        <v>13.333333333333334</v>
      </c>
      <c r="K28" s="81">
        <v>20</v>
      </c>
      <c r="L28" s="25">
        <f t="shared" si="4"/>
        <v>4</v>
      </c>
      <c r="M28" s="25">
        <f t="shared" si="5"/>
        <v>66.047619047619051</v>
      </c>
    </row>
    <row r="29" spans="1:13" x14ac:dyDescent="0.3">
      <c r="A29" s="16">
        <v>22</v>
      </c>
      <c r="B29" s="232" t="s">
        <v>27</v>
      </c>
      <c r="C29" s="16">
        <v>9</v>
      </c>
      <c r="D29" s="24">
        <f t="shared" si="0"/>
        <v>12.857142857142858</v>
      </c>
      <c r="E29" s="25">
        <v>21</v>
      </c>
      <c r="F29" s="25">
        <f t="shared" si="1"/>
        <v>16.8</v>
      </c>
      <c r="G29" s="25">
        <v>91</v>
      </c>
      <c r="H29" s="25">
        <f t="shared" si="2"/>
        <v>18.2</v>
      </c>
      <c r="I29" s="25">
        <v>10</v>
      </c>
      <c r="J29" s="25">
        <f t="shared" si="3"/>
        <v>13.333333333333334</v>
      </c>
      <c r="K29" s="81">
        <v>45</v>
      </c>
      <c r="L29" s="25">
        <f t="shared" si="4"/>
        <v>9</v>
      </c>
      <c r="M29" s="25">
        <f t="shared" si="5"/>
        <v>70.19047619047619</v>
      </c>
    </row>
    <row r="30" spans="1:13" x14ac:dyDescent="0.3">
      <c r="A30" s="16">
        <v>23</v>
      </c>
      <c r="B30" s="232" t="s">
        <v>28</v>
      </c>
      <c r="C30" s="16">
        <v>15</v>
      </c>
      <c r="D30" s="24">
        <f t="shared" si="0"/>
        <v>21.428571428571427</v>
      </c>
      <c r="E30" s="25">
        <v>25</v>
      </c>
      <c r="F30" s="25">
        <f t="shared" si="1"/>
        <v>20</v>
      </c>
      <c r="G30" s="25">
        <v>99</v>
      </c>
      <c r="H30" s="25">
        <f t="shared" si="2"/>
        <v>19.8</v>
      </c>
      <c r="I30" s="25">
        <v>14</v>
      </c>
      <c r="J30" s="25">
        <f t="shared" si="3"/>
        <v>18.666666666666668</v>
      </c>
      <c r="K30" s="81">
        <v>100</v>
      </c>
      <c r="L30" s="25">
        <f t="shared" si="4"/>
        <v>20</v>
      </c>
      <c r="M30" s="25">
        <f t="shared" si="5"/>
        <v>99.895238095238099</v>
      </c>
    </row>
    <row r="31" spans="1:13" x14ac:dyDescent="0.3">
      <c r="A31" s="16">
        <v>24</v>
      </c>
      <c r="B31" s="232" t="s">
        <v>29</v>
      </c>
      <c r="C31" s="16">
        <v>12</v>
      </c>
      <c r="D31" s="24">
        <f t="shared" si="0"/>
        <v>17.142857142857142</v>
      </c>
      <c r="E31" s="25">
        <v>23</v>
      </c>
      <c r="F31" s="25">
        <f t="shared" si="1"/>
        <v>18.399999999999999</v>
      </c>
      <c r="G31" s="25">
        <v>86</v>
      </c>
      <c r="H31" s="25">
        <f t="shared" si="2"/>
        <v>17.2</v>
      </c>
      <c r="I31" s="25">
        <v>12</v>
      </c>
      <c r="J31" s="25">
        <f t="shared" si="3"/>
        <v>16</v>
      </c>
      <c r="K31" s="81">
        <v>87.5</v>
      </c>
      <c r="L31" s="25">
        <f t="shared" si="4"/>
        <v>17.5</v>
      </c>
      <c r="M31" s="25">
        <f t="shared" si="5"/>
        <v>86.242857142857133</v>
      </c>
    </row>
    <row r="32" spans="1:13" x14ac:dyDescent="0.3">
      <c r="A32" s="16">
        <v>25</v>
      </c>
      <c r="B32" s="232" t="s">
        <v>30</v>
      </c>
      <c r="C32" s="16">
        <v>9</v>
      </c>
      <c r="D32" s="24">
        <f t="shared" si="0"/>
        <v>12.857142857142858</v>
      </c>
      <c r="E32" s="25">
        <v>19</v>
      </c>
      <c r="F32" s="25">
        <f t="shared" si="1"/>
        <v>15.2</v>
      </c>
      <c r="G32" s="25">
        <v>80</v>
      </c>
      <c r="H32" s="25">
        <f t="shared" si="2"/>
        <v>16</v>
      </c>
      <c r="I32" s="25">
        <v>8</v>
      </c>
      <c r="J32" s="25">
        <f t="shared" si="3"/>
        <v>10.666666666666666</v>
      </c>
      <c r="K32" s="81">
        <v>80</v>
      </c>
      <c r="L32" s="25">
        <f t="shared" si="4"/>
        <v>16</v>
      </c>
      <c r="M32" s="25">
        <f t="shared" si="5"/>
        <v>70.723809523809521</v>
      </c>
    </row>
    <row r="33" spans="1:24" x14ac:dyDescent="0.3">
      <c r="A33" s="16">
        <v>26</v>
      </c>
      <c r="B33" s="232" t="s">
        <v>31</v>
      </c>
      <c r="C33" s="16">
        <v>14</v>
      </c>
      <c r="D33" s="24">
        <f t="shared" si="0"/>
        <v>20</v>
      </c>
      <c r="E33" s="25">
        <v>23</v>
      </c>
      <c r="F33" s="25">
        <f t="shared" si="1"/>
        <v>18.399999999999999</v>
      </c>
      <c r="G33" s="25">
        <v>98</v>
      </c>
      <c r="H33" s="25">
        <f t="shared" si="2"/>
        <v>19.600000000000001</v>
      </c>
      <c r="I33" s="25">
        <v>15</v>
      </c>
      <c r="J33" s="25">
        <f t="shared" si="3"/>
        <v>20</v>
      </c>
      <c r="K33" s="81">
        <v>100</v>
      </c>
      <c r="L33" s="25">
        <f t="shared" si="4"/>
        <v>20</v>
      </c>
      <c r="M33" s="25">
        <f t="shared" si="5"/>
        <v>98</v>
      </c>
    </row>
    <row r="34" spans="1:24" x14ac:dyDescent="0.3">
      <c r="A34" s="16">
        <v>27</v>
      </c>
      <c r="B34" s="232" t="s">
        <v>32</v>
      </c>
      <c r="C34" s="16">
        <v>14</v>
      </c>
      <c r="D34" s="24">
        <f t="shared" si="0"/>
        <v>20</v>
      </c>
      <c r="E34" s="25">
        <v>24</v>
      </c>
      <c r="F34" s="25">
        <f t="shared" si="1"/>
        <v>19.2</v>
      </c>
      <c r="G34" s="25">
        <v>94</v>
      </c>
      <c r="H34" s="25">
        <f t="shared" si="2"/>
        <v>18.8</v>
      </c>
      <c r="I34" s="25">
        <v>12</v>
      </c>
      <c r="J34" s="25">
        <f t="shared" si="3"/>
        <v>16</v>
      </c>
      <c r="K34" s="81">
        <v>87.5</v>
      </c>
      <c r="L34" s="25">
        <f t="shared" si="4"/>
        <v>17.5</v>
      </c>
      <c r="M34" s="25">
        <f t="shared" si="5"/>
        <v>91.5</v>
      </c>
    </row>
    <row r="35" spans="1:24" x14ac:dyDescent="0.3">
      <c r="A35" s="16">
        <v>28</v>
      </c>
      <c r="B35" s="232" t="s">
        <v>33</v>
      </c>
      <c r="C35" s="16">
        <v>4</v>
      </c>
      <c r="D35" s="24">
        <f t="shared" si="0"/>
        <v>5.7142857142857144</v>
      </c>
      <c r="E35" s="25">
        <v>7</v>
      </c>
      <c r="F35" s="25">
        <f t="shared" si="1"/>
        <v>5.6</v>
      </c>
      <c r="G35" s="25">
        <v>50</v>
      </c>
      <c r="H35" s="25">
        <f t="shared" ref="H35:H37" si="6">(G35*20)/100</f>
        <v>10</v>
      </c>
      <c r="I35" s="25">
        <v>1</v>
      </c>
      <c r="J35" s="25">
        <f t="shared" si="3"/>
        <v>1.3333333333333333</v>
      </c>
      <c r="K35" s="81">
        <v>0</v>
      </c>
      <c r="L35" s="25">
        <f t="shared" ref="L35:L37" si="7">(K35*20)/100</f>
        <v>0</v>
      </c>
      <c r="M35" s="25">
        <f t="shared" ref="M35:M37" si="8">(L35+J35+H35+F35+D35)</f>
        <v>22.647619047619049</v>
      </c>
    </row>
    <row r="36" spans="1:24" x14ac:dyDescent="0.3">
      <c r="A36" s="16">
        <v>29</v>
      </c>
      <c r="B36" s="232" t="s">
        <v>34</v>
      </c>
      <c r="C36" s="16">
        <v>8</v>
      </c>
      <c r="D36" s="24">
        <f t="shared" si="0"/>
        <v>11.428571428571429</v>
      </c>
      <c r="E36" s="25">
        <v>20</v>
      </c>
      <c r="F36" s="25">
        <f t="shared" si="1"/>
        <v>16</v>
      </c>
      <c r="G36" s="25">
        <v>86</v>
      </c>
      <c r="H36" s="25">
        <f t="shared" si="6"/>
        <v>17.2</v>
      </c>
      <c r="I36" s="25">
        <v>10</v>
      </c>
      <c r="J36" s="25">
        <f t="shared" si="3"/>
        <v>13.333333333333334</v>
      </c>
      <c r="K36" s="81">
        <v>58</v>
      </c>
      <c r="L36" s="25">
        <f t="shared" si="7"/>
        <v>11.6</v>
      </c>
      <c r="M36" s="25">
        <f t="shared" si="8"/>
        <v>69.561904761904756</v>
      </c>
    </row>
    <row r="37" spans="1:24" x14ac:dyDescent="0.3">
      <c r="A37" s="16">
        <v>30</v>
      </c>
      <c r="B37" s="233" t="s">
        <v>35</v>
      </c>
      <c r="C37" s="16">
        <v>14</v>
      </c>
      <c r="D37" s="24">
        <f t="shared" si="0"/>
        <v>20</v>
      </c>
      <c r="E37" s="25">
        <v>23</v>
      </c>
      <c r="F37" s="25">
        <f t="shared" si="1"/>
        <v>18.399999999999999</v>
      </c>
      <c r="G37" s="25">
        <v>94</v>
      </c>
      <c r="H37" s="25">
        <f t="shared" si="6"/>
        <v>18.8</v>
      </c>
      <c r="I37" s="25">
        <v>15</v>
      </c>
      <c r="J37" s="25">
        <f t="shared" si="3"/>
        <v>20</v>
      </c>
      <c r="K37" s="81">
        <v>100</v>
      </c>
      <c r="L37" s="25">
        <f t="shared" si="7"/>
        <v>20</v>
      </c>
      <c r="M37" s="25">
        <f t="shared" si="8"/>
        <v>97.199999999999989</v>
      </c>
    </row>
    <row r="38" spans="1:24" x14ac:dyDescent="0.3">
      <c r="A38" s="237">
        <v>31</v>
      </c>
      <c r="B38" s="238" t="s">
        <v>36</v>
      </c>
      <c r="C38" s="156">
        <v>14</v>
      </c>
      <c r="D38" s="24">
        <f t="shared" si="0"/>
        <v>20</v>
      </c>
      <c r="E38" s="25">
        <v>25</v>
      </c>
      <c r="F38" s="25">
        <f t="shared" si="1"/>
        <v>20</v>
      </c>
      <c r="G38" s="25">
        <v>95</v>
      </c>
      <c r="H38" s="239">
        <f t="shared" ref="H38:H39" si="9">(G38*20)/100</f>
        <v>19</v>
      </c>
      <c r="I38" s="25">
        <v>11</v>
      </c>
      <c r="J38" s="25">
        <f t="shared" si="3"/>
        <v>14.666666666666666</v>
      </c>
      <c r="K38" s="81">
        <v>87.5</v>
      </c>
      <c r="L38" s="239">
        <f t="shared" ref="L38:L39" si="10">(K38*20)/100</f>
        <v>17.5</v>
      </c>
      <c r="M38" s="239">
        <f t="shared" ref="M38:M39" si="11">(L38+J38+H38+F38+D38)</f>
        <v>91.166666666666657</v>
      </c>
      <c r="N38" s="31"/>
      <c r="O38" s="56"/>
      <c r="P38" s="31"/>
      <c r="Q38" s="56"/>
      <c r="R38" s="57"/>
      <c r="S38" s="56"/>
      <c r="T38" s="31"/>
      <c r="U38" s="56"/>
      <c r="V38" s="31"/>
      <c r="W38" s="56"/>
      <c r="X38" s="56"/>
    </row>
    <row r="39" spans="1:24" x14ac:dyDescent="0.3">
      <c r="A39" s="240">
        <v>32</v>
      </c>
      <c r="B39" s="234" t="s">
        <v>37</v>
      </c>
      <c r="C39" s="109">
        <v>12</v>
      </c>
      <c r="D39" s="24">
        <f t="shared" si="0"/>
        <v>17.142857142857142</v>
      </c>
      <c r="E39" s="25">
        <v>20</v>
      </c>
      <c r="F39" s="25">
        <f t="shared" si="1"/>
        <v>16</v>
      </c>
      <c r="G39" s="25">
        <v>100</v>
      </c>
      <c r="H39" s="241">
        <f t="shared" si="9"/>
        <v>20</v>
      </c>
      <c r="I39" s="25">
        <v>15</v>
      </c>
      <c r="J39" s="25">
        <f t="shared" si="3"/>
        <v>20</v>
      </c>
      <c r="K39" s="81">
        <v>100</v>
      </c>
      <c r="L39" s="241">
        <f t="shared" si="10"/>
        <v>20</v>
      </c>
      <c r="M39" s="241">
        <f t="shared" si="11"/>
        <v>93.142857142857139</v>
      </c>
      <c r="N39" s="31"/>
      <c r="O39" s="56"/>
      <c r="P39" s="31"/>
      <c r="Q39" s="56"/>
      <c r="R39" s="57"/>
      <c r="S39" s="56"/>
      <c r="T39" s="31"/>
      <c r="U39" s="56"/>
      <c r="V39" s="31"/>
      <c r="W39" s="56"/>
      <c r="X39" s="56"/>
    </row>
    <row r="40" spans="1:24" x14ac:dyDescent="0.3">
      <c r="A40" s="235"/>
      <c r="B40" s="55"/>
      <c r="C40" s="31"/>
      <c r="D40" s="56"/>
      <c r="E40" s="31"/>
      <c r="F40" s="56"/>
      <c r="G40" s="57"/>
      <c r="H40" s="56"/>
      <c r="I40" s="57"/>
      <c r="J40" s="56"/>
      <c r="K40" s="236"/>
      <c r="L40" s="56"/>
      <c r="M40" s="56"/>
      <c r="N40" s="31"/>
      <c r="O40" s="56"/>
      <c r="P40" s="31"/>
      <c r="Q40" s="56"/>
      <c r="R40" s="57"/>
      <c r="S40" s="56"/>
      <c r="T40" s="31"/>
      <c r="U40" s="56"/>
      <c r="V40" s="31"/>
      <c r="W40" s="56"/>
      <c r="X40" s="56"/>
    </row>
    <row r="41" spans="1:24" x14ac:dyDescent="0.3">
      <c r="A41" s="235"/>
      <c r="B41" s="55"/>
      <c r="C41" s="31"/>
      <c r="D41" s="56"/>
      <c r="E41" s="31"/>
      <c r="F41" s="56"/>
      <c r="G41" s="57"/>
      <c r="H41" s="56"/>
      <c r="I41" s="57"/>
      <c r="J41" s="56"/>
      <c r="K41" s="236"/>
      <c r="L41" s="56"/>
      <c r="M41" s="56"/>
      <c r="N41" s="31"/>
      <c r="O41" s="56"/>
      <c r="P41" s="31"/>
      <c r="Q41" s="56"/>
      <c r="R41" s="57"/>
      <c r="S41" s="56"/>
      <c r="T41" s="31"/>
      <c r="U41" s="56"/>
      <c r="V41" s="31"/>
      <c r="W41" s="56"/>
      <c r="X41" s="56"/>
    </row>
    <row r="42" spans="1:24" x14ac:dyDescent="0.3">
      <c r="A42" s="235"/>
      <c r="B42" s="55"/>
      <c r="C42" s="31"/>
      <c r="D42" s="56"/>
      <c r="E42" s="31"/>
      <c r="F42" s="56"/>
      <c r="G42" s="57"/>
      <c r="H42" s="56"/>
      <c r="I42" s="57"/>
      <c r="J42" s="56"/>
      <c r="K42" s="236"/>
      <c r="L42" s="56"/>
      <c r="M42" s="56"/>
      <c r="N42" s="31"/>
      <c r="O42" s="56"/>
      <c r="P42" s="31"/>
      <c r="Q42" s="56"/>
      <c r="R42" s="57"/>
      <c r="S42" s="56"/>
      <c r="T42" s="31"/>
      <c r="U42" s="56"/>
      <c r="V42" s="31"/>
      <c r="W42" s="56"/>
      <c r="X42" s="56"/>
    </row>
    <row r="43" spans="1:24" x14ac:dyDescent="0.3">
      <c r="A43" s="235"/>
      <c r="B43" s="55"/>
      <c r="C43" s="31"/>
      <c r="D43" s="56"/>
      <c r="E43" s="31"/>
      <c r="F43" s="56"/>
      <c r="G43" s="57"/>
      <c r="H43" s="56"/>
      <c r="I43" s="57"/>
      <c r="J43" s="56"/>
      <c r="K43" s="236"/>
      <c r="L43" s="56"/>
      <c r="M43" s="56"/>
      <c r="N43" s="31"/>
      <c r="O43" s="56"/>
      <c r="P43" s="31"/>
      <c r="Q43" s="56"/>
      <c r="R43" s="57"/>
      <c r="S43" s="56"/>
      <c r="T43" s="31"/>
      <c r="U43" s="56"/>
      <c r="V43" s="31"/>
      <c r="W43" s="56"/>
      <c r="X43" s="56"/>
    </row>
    <row r="44" spans="1:24" x14ac:dyDescent="0.3">
      <c r="A44" s="235"/>
      <c r="B44" s="55"/>
      <c r="C44" s="31"/>
      <c r="D44" s="56"/>
      <c r="E44" s="31"/>
      <c r="F44" s="56"/>
      <c r="G44" s="57"/>
      <c r="H44" s="56"/>
      <c r="I44" s="57"/>
      <c r="J44" s="56"/>
      <c r="K44" s="236"/>
      <c r="L44" s="56"/>
      <c r="M44" s="56"/>
      <c r="N44" s="31"/>
      <c r="O44" s="56"/>
      <c r="P44" s="31"/>
      <c r="Q44" s="56"/>
      <c r="R44" s="57"/>
      <c r="S44" s="56"/>
      <c r="T44" s="31"/>
      <c r="U44" s="56"/>
      <c r="V44" s="31"/>
      <c r="W44" s="56"/>
      <c r="X44" s="56"/>
    </row>
    <row r="45" spans="1:24" x14ac:dyDescent="0.3">
      <c r="A45" s="31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24" ht="20.399999999999999" x14ac:dyDescent="0.3">
      <c r="A46" s="31"/>
      <c r="B46" s="82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7" spans="1:24" x14ac:dyDescent="0.3">
      <c r="A47" s="31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</row>
    <row r="48" spans="1:24" x14ac:dyDescent="0.3">
      <c r="A48" s="31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</row>
    <row r="49" spans="1:13" x14ac:dyDescent="0.3">
      <c r="A49" s="31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3">
      <c r="A50" s="31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  <row r="51" spans="1:13" x14ac:dyDescent="0.3">
      <c r="A51" s="31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</row>
    <row r="52" spans="1:13" x14ac:dyDescent="0.3">
      <c r="A52" s="31"/>
      <c r="B52" s="55"/>
      <c r="C52" s="31"/>
      <c r="D52" s="56"/>
      <c r="E52" s="31"/>
      <c r="F52" s="56"/>
      <c r="G52" s="57"/>
      <c r="H52" s="56"/>
      <c r="I52" s="31"/>
      <c r="J52" s="56"/>
      <c r="K52" s="31"/>
      <c r="L52" s="56"/>
      <c r="M52" s="56"/>
    </row>
    <row r="53" spans="1:13" x14ac:dyDescent="0.3">
      <c r="A53" s="31"/>
      <c r="B53" s="55"/>
      <c r="C53" s="31"/>
      <c r="D53" s="56"/>
      <c r="E53" s="31"/>
      <c r="F53" s="56"/>
      <c r="G53" s="57"/>
      <c r="H53" s="56"/>
      <c r="I53" s="31"/>
      <c r="J53" s="56"/>
      <c r="K53" s="31"/>
      <c r="L53" s="56"/>
      <c r="M53" s="56"/>
    </row>
    <row r="54" spans="1:13" x14ac:dyDescent="0.3">
      <c r="C54" s="31"/>
      <c r="D54" s="56"/>
      <c r="E54" s="31"/>
      <c r="F54" s="56"/>
      <c r="G54" s="57"/>
      <c r="H54" s="56"/>
      <c r="I54" s="31"/>
      <c r="J54" s="56"/>
      <c r="K54" s="31"/>
      <c r="L54" s="56"/>
      <c r="M54" s="56"/>
    </row>
    <row r="55" spans="1:13" x14ac:dyDescent="0.3">
      <c r="C55" s="31"/>
      <c r="D55" s="56"/>
      <c r="E55" s="31"/>
      <c r="F55" s="56"/>
      <c r="G55" s="57"/>
      <c r="H55" s="56"/>
      <c r="I55" s="31"/>
      <c r="J55" s="56"/>
      <c r="K55" s="31"/>
      <c r="L55" s="56"/>
      <c r="M55" s="56"/>
    </row>
    <row r="56" spans="1:13" x14ac:dyDescent="0.3">
      <c r="C56" s="31"/>
      <c r="D56" s="56"/>
      <c r="E56" s="31"/>
      <c r="F56" s="56"/>
      <c r="G56" s="57"/>
      <c r="H56" s="56"/>
      <c r="I56" s="31"/>
      <c r="J56" s="56"/>
      <c r="K56" s="31"/>
      <c r="L56" s="56"/>
      <c r="M56" s="56"/>
    </row>
    <row r="57" spans="1:13" x14ac:dyDescent="0.3">
      <c r="C57" s="31"/>
      <c r="D57" s="56"/>
      <c r="E57" s="31"/>
      <c r="F57" s="56"/>
      <c r="G57" s="57"/>
      <c r="H57" s="56"/>
      <c r="I57" s="31"/>
      <c r="J57" s="56"/>
      <c r="K57" s="31"/>
      <c r="L57" s="56"/>
      <c r="M57" s="56"/>
    </row>
    <row r="58" spans="1:13" x14ac:dyDescent="0.3">
      <c r="C58" s="31"/>
      <c r="D58" s="56"/>
      <c r="E58" s="31"/>
      <c r="F58" s="56"/>
      <c r="G58" s="57"/>
      <c r="H58" s="56"/>
      <c r="I58" s="31"/>
      <c r="J58" s="56"/>
      <c r="K58" s="31"/>
      <c r="L58" s="56"/>
      <c r="M58" s="56"/>
    </row>
    <row r="59" spans="1:13" x14ac:dyDescent="0.3">
      <c r="C59" s="31"/>
      <c r="D59" s="56"/>
      <c r="E59" s="31"/>
      <c r="F59" s="56"/>
      <c r="G59" s="57"/>
      <c r="H59" s="56"/>
      <c r="I59" s="31"/>
      <c r="J59" s="56"/>
      <c r="K59" s="31"/>
      <c r="L59" s="56"/>
      <c r="M59" s="56"/>
    </row>
    <row r="60" spans="1:13" x14ac:dyDescent="0.3">
      <c r="C60" s="31"/>
      <c r="D60" s="56"/>
      <c r="E60" s="31"/>
      <c r="F60" s="56"/>
      <c r="G60" s="57"/>
      <c r="H60" s="56"/>
      <c r="I60" s="31"/>
      <c r="J60" s="56"/>
      <c r="K60" s="31"/>
      <c r="L60" s="56"/>
      <c r="M60" s="56"/>
    </row>
    <row r="61" spans="1:13" x14ac:dyDescent="0.3">
      <c r="C61" s="31"/>
      <c r="D61" s="56"/>
      <c r="E61" s="31"/>
      <c r="F61" s="56"/>
      <c r="G61" s="57"/>
      <c r="H61" s="56"/>
      <c r="I61" s="31"/>
      <c r="J61" s="56"/>
      <c r="K61" s="31"/>
      <c r="L61" s="56"/>
      <c r="M61" s="56"/>
    </row>
    <row r="62" spans="1:13" x14ac:dyDescent="0.3">
      <c r="C62" s="31"/>
      <c r="D62" s="56"/>
      <c r="E62" s="31"/>
      <c r="F62" s="56"/>
      <c r="G62" s="57"/>
      <c r="H62" s="56"/>
      <c r="I62" s="31"/>
      <c r="J62" s="56"/>
      <c r="K62" s="31"/>
      <c r="L62" s="56"/>
      <c r="M62" s="56"/>
    </row>
    <row r="63" spans="1:13" x14ac:dyDescent="0.3">
      <c r="C63" s="31"/>
      <c r="D63" s="56"/>
      <c r="E63" s="31"/>
      <c r="F63" s="56"/>
      <c r="G63" s="57"/>
      <c r="H63" s="56"/>
      <c r="I63" s="31"/>
      <c r="J63" s="56"/>
      <c r="K63" s="31"/>
      <c r="L63" s="56"/>
      <c r="M63" s="56"/>
    </row>
    <row r="64" spans="1:13" x14ac:dyDescent="0.3">
      <c r="C64" s="31"/>
      <c r="D64" s="56"/>
      <c r="E64" s="31"/>
      <c r="F64" s="56"/>
      <c r="G64" s="57"/>
      <c r="H64" s="56"/>
      <c r="I64" s="31"/>
      <c r="J64" s="56"/>
      <c r="K64" s="31"/>
      <c r="L64" s="56"/>
      <c r="M64" s="56"/>
    </row>
    <row r="65" spans="3:13" x14ac:dyDescent="0.3">
      <c r="C65" s="31"/>
      <c r="D65" s="56"/>
      <c r="E65" s="31"/>
      <c r="F65" s="56"/>
      <c r="G65" s="57"/>
      <c r="H65" s="56"/>
      <c r="I65" s="31"/>
      <c r="J65" s="56"/>
      <c r="K65" s="31"/>
      <c r="L65" s="56"/>
      <c r="M65" s="56"/>
    </row>
    <row r="66" spans="3:13" x14ac:dyDescent="0.3">
      <c r="C66" s="31"/>
      <c r="D66" s="56"/>
      <c r="E66" s="31"/>
      <c r="F66" s="56"/>
      <c r="G66" s="57"/>
      <c r="H66" s="56"/>
      <c r="I66" s="31"/>
      <c r="J66" s="56"/>
      <c r="K66" s="31"/>
      <c r="L66" s="56"/>
      <c r="M66" s="56"/>
    </row>
    <row r="67" spans="3:13" x14ac:dyDescent="0.3">
      <c r="C67" s="31"/>
      <c r="D67" s="56"/>
      <c r="E67" s="31"/>
      <c r="F67" s="56"/>
      <c r="G67" s="57"/>
      <c r="H67" s="56"/>
      <c r="I67" s="31"/>
      <c r="J67" s="56"/>
      <c r="K67" s="31"/>
      <c r="L67" s="56"/>
      <c r="M67" s="56"/>
    </row>
    <row r="68" spans="3:13" x14ac:dyDescent="0.3">
      <c r="C68" s="31"/>
      <c r="D68" s="56"/>
      <c r="E68" s="31"/>
      <c r="F68" s="56"/>
      <c r="G68" s="57"/>
      <c r="H68" s="56"/>
      <c r="I68" s="31"/>
      <c r="J68" s="56"/>
      <c r="K68" s="31"/>
      <c r="L68" s="56"/>
      <c r="M68" s="56"/>
    </row>
    <row r="69" spans="3:13" x14ac:dyDescent="0.3">
      <c r="C69" s="31"/>
      <c r="D69" s="56"/>
      <c r="E69" s="31"/>
      <c r="F69" s="56"/>
      <c r="G69" s="57"/>
      <c r="H69" s="56"/>
      <c r="I69" s="31"/>
      <c r="J69" s="56"/>
      <c r="K69" s="31"/>
      <c r="L69" s="56"/>
      <c r="M69" s="56"/>
    </row>
    <row r="70" spans="3:13" x14ac:dyDescent="0.3">
      <c r="C70" s="31"/>
      <c r="D70" s="56"/>
      <c r="E70" s="31"/>
      <c r="F70" s="56"/>
      <c r="G70" s="57"/>
      <c r="H70" s="56"/>
      <c r="I70" s="31"/>
      <c r="J70" s="56"/>
      <c r="K70" s="31"/>
      <c r="L70" s="56"/>
      <c r="M70" s="56"/>
    </row>
    <row r="71" spans="3:13" x14ac:dyDescent="0.3">
      <c r="C71" s="31"/>
      <c r="D71" s="56"/>
      <c r="E71" s="31"/>
      <c r="F71" s="56"/>
      <c r="G71" s="57"/>
      <c r="H71" s="56"/>
      <c r="I71" s="31"/>
      <c r="J71" s="56"/>
      <c r="K71" s="31"/>
      <c r="L71" s="56"/>
      <c r="M71" s="56"/>
    </row>
    <row r="72" spans="3:13" x14ac:dyDescent="0.3">
      <c r="C72" s="31"/>
      <c r="D72" s="56"/>
      <c r="E72" s="31"/>
      <c r="F72" s="56"/>
      <c r="G72" s="57"/>
      <c r="H72" s="56"/>
      <c r="I72" s="31"/>
      <c r="J72" s="56"/>
      <c r="K72" s="31"/>
      <c r="L72" s="56"/>
      <c r="M72" s="56"/>
    </row>
    <row r="73" spans="3:13" x14ac:dyDescent="0.3">
      <c r="C73" s="31"/>
      <c r="D73" s="56"/>
      <c r="E73" s="31"/>
      <c r="F73" s="56"/>
      <c r="G73" s="57"/>
      <c r="H73" s="56"/>
      <c r="I73" s="31"/>
      <c r="J73" s="56"/>
      <c r="K73" s="31"/>
      <c r="L73" s="56"/>
      <c r="M73" s="56"/>
    </row>
    <row r="74" spans="3:13" x14ac:dyDescent="0.3">
      <c r="C74" s="31"/>
      <c r="D74" s="56"/>
      <c r="E74" s="31"/>
      <c r="F74" s="56"/>
      <c r="G74" s="57"/>
      <c r="H74" s="56"/>
      <c r="I74" s="31"/>
      <c r="J74" s="56"/>
      <c r="K74" s="31"/>
      <c r="L74" s="56"/>
      <c r="M74" s="56"/>
    </row>
    <row r="75" spans="3:13" x14ac:dyDescent="0.3">
      <c r="C75" s="31"/>
      <c r="D75" s="56"/>
      <c r="E75" s="31"/>
      <c r="F75" s="56"/>
      <c r="G75" s="57"/>
      <c r="H75" s="56"/>
      <c r="I75" s="31"/>
      <c r="J75" s="56"/>
      <c r="K75" s="31"/>
      <c r="L75" s="56"/>
      <c r="M75" s="56"/>
    </row>
    <row r="76" spans="3:13" x14ac:dyDescent="0.3">
      <c r="C76" s="31"/>
      <c r="D76" s="56"/>
      <c r="E76" s="31"/>
      <c r="F76" s="56"/>
      <c r="G76" s="57"/>
      <c r="H76" s="56"/>
      <c r="I76" s="31"/>
      <c r="J76" s="56"/>
      <c r="K76" s="31"/>
      <c r="L76" s="56"/>
      <c r="M76" s="56"/>
    </row>
    <row r="77" spans="3:13" x14ac:dyDescent="0.3">
      <c r="C77" s="31"/>
      <c r="D77" s="56"/>
      <c r="E77" s="31"/>
      <c r="F77" s="56"/>
      <c r="G77" s="57"/>
      <c r="H77" s="56"/>
      <c r="I77" s="31"/>
      <c r="J77" s="56"/>
      <c r="K77" s="31"/>
      <c r="L77" s="56"/>
      <c r="M77" s="56"/>
    </row>
    <row r="78" spans="3:13" x14ac:dyDescent="0.3">
      <c r="C78" s="31"/>
      <c r="D78" s="56"/>
      <c r="E78" s="31"/>
      <c r="F78" s="56"/>
      <c r="G78" s="57"/>
      <c r="H78" s="56"/>
      <c r="I78" s="31"/>
      <c r="J78" s="56"/>
      <c r="K78" s="31"/>
      <c r="L78" s="56"/>
      <c r="M78" s="56"/>
    </row>
    <row r="79" spans="3:13" x14ac:dyDescent="0.3">
      <c r="C79" s="31"/>
      <c r="D79" s="56"/>
      <c r="E79" s="31"/>
      <c r="F79" s="56"/>
      <c r="G79" s="57"/>
      <c r="H79" s="56"/>
      <c r="I79" s="31"/>
      <c r="J79" s="56"/>
      <c r="K79" s="31"/>
      <c r="L79" s="56"/>
      <c r="M79" s="56"/>
    </row>
    <row r="80" spans="3:13" x14ac:dyDescent="0.3">
      <c r="C80" s="31"/>
      <c r="D80" s="56"/>
      <c r="E80" s="31"/>
      <c r="F80" s="56"/>
      <c r="G80" s="57"/>
      <c r="H80" s="56"/>
      <c r="I80" s="31"/>
      <c r="J80" s="56"/>
      <c r="K80" s="31"/>
      <c r="L80" s="56"/>
      <c r="M80" s="56"/>
    </row>
    <row r="81" spans="3:13" x14ac:dyDescent="0.3">
      <c r="C81" s="31"/>
      <c r="D81" s="56"/>
      <c r="E81" s="31"/>
      <c r="F81" s="56"/>
      <c r="G81" s="57"/>
      <c r="H81" s="56"/>
      <c r="I81" s="31"/>
      <c r="J81" s="56"/>
      <c r="K81" s="31"/>
      <c r="L81" s="56"/>
      <c r="M81" s="56"/>
    </row>
    <row r="82" spans="3:13" x14ac:dyDescent="0.3">
      <c r="C82" s="31"/>
      <c r="D82" s="56"/>
      <c r="E82" s="31"/>
      <c r="F82" s="56"/>
      <c r="G82" s="57"/>
      <c r="H82" s="56"/>
      <c r="I82" s="31"/>
      <c r="J82" s="56"/>
      <c r="K82" s="31"/>
      <c r="L82" s="56"/>
      <c r="M82" s="56"/>
    </row>
    <row r="83" spans="3:13" x14ac:dyDescent="0.3">
      <c r="C83" s="31"/>
      <c r="D83" s="56"/>
      <c r="E83" s="31"/>
      <c r="F83" s="56"/>
      <c r="G83" s="57"/>
      <c r="H83" s="56"/>
      <c r="I83" s="31"/>
      <c r="J83" s="56"/>
      <c r="K83" s="31"/>
      <c r="L83" s="56"/>
      <c r="M83" s="56"/>
    </row>
    <row r="84" spans="3:13" x14ac:dyDescent="0.3">
      <c r="C84" s="31"/>
      <c r="D84" s="56"/>
      <c r="E84" s="31"/>
      <c r="F84" s="56"/>
      <c r="G84" s="57"/>
      <c r="H84" s="56"/>
      <c r="I84" s="31"/>
      <c r="J84" s="56"/>
      <c r="K84" s="31"/>
      <c r="L84" s="56"/>
      <c r="M84" s="56"/>
    </row>
    <row r="85" spans="3:13" x14ac:dyDescent="0.3">
      <c r="C85" s="31"/>
      <c r="D85" s="56"/>
      <c r="E85" s="31"/>
      <c r="F85" s="56"/>
      <c r="G85" s="57"/>
      <c r="H85" s="56"/>
      <c r="I85" s="31"/>
      <c r="J85" s="56"/>
      <c r="K85" s="31"/>
      <c r="L85" s="56"/>
      <c r="M85" s="56"/>
    </row>
    <row r="86" spans="3:13" x14ac:dyDescent="0.3">
      <c r="C86" s="31"/>
      <c r="D86" s="56"/>
      <c r="E86" s="31"/>
      <c r="F86" s="56"/>
      <c r="G86" s="57"/>
      <c r="H86" s="56"/>
      <c r="I86" s="31"/>
      <c r="J86" s="56"/>
      <c r="K86" s="31"/>
      <c r="L86" s="56"/>
      <c r="M86" s="56"/>
    </row>
    <row r="87" spans="3:13" x14ac:dyDescent="0.3">
      <c r="C87" s="31"/>
      <c r="D87" s="56"/>
      <c r="E87" s="31"/>
      <c r="F87" s="56"/>
      <c r="G87" s="57"/>
      <c r="H87" s="56"/>
      <c r="I87" s="31"/>
      <c r="J87" s="56"/>
      <c r="K87" s="31"/>
      <c r="L87" s="56"/>
      <c r="M87" s="56"/>
    </row>
    <row r="88" spans="3:13" x14ac:dyDescent="0.3">
      <c r="C88" s="31"/>
      <c r="D88" s="56"/>
      <c r="E88" s="31"/>
      <c r="F88" s="56"/>
      <c r="G88" s="57"/>
      <c r="H88" s="56"/>
      <c r="I88" s="31"/>
      <c r="J88" s="56"/>
      <c r="K88" s="31"/>
      <c r="L88" s="56"/>
      <c r="M88" s="56"/>
    </row>
  </sheetData>
  <phoneticPr fontId="39" type="noConversion"/>
  <pageMargins left="0.70866141732283472" right="0.70866141732283472" top="0.74803149606299213" bottom="0.74803149606299213" header="0.51181102362204722" footer="0.51181102362204722"/>
  <pageSetup scale="83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ASISTENCIA</vt:lpstr>
      <vt:lpstr>TAREAS</vt:lpstr>
      <vt:lpstr>PRACTICAS</vt:lpstr>
      <vt:lpstr>PROYECTO</vt:lpstr>
      <vt:lpstr>EXAMEN</vt:lpstr>
      <vt:lpstr>Finales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Darksan</dc:creator>
  <cp:keywords/>
  <dc:description/>
  <cp:lastModifiedBy>BORIS ANTONIO ARANDA BENITEZ</cp:lastModifiedBy>
  <cp:revision>1</cp:revision>
  <cp:lastPrinted>2024-06-05T15:50:42Z</cp:lastPrinted>
  <dcterms:created xsi:type="dcterms:W3CDTF">2018-05-31T09:28:44Z</dcterms:created>
  <dcterms:modified xsi:type="dcterms:W3CDTF">2024-10-14T19:51:03Z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036a9063-9391-4487-9c89-4bdbb1891301</vt:lpwstr>
  </property>
</Properties>
</file>